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codeName="ThisWorkbook"/>
  <xr:revisionPtr revIDLastSave="0" documentId="13_ncr:1_{A5512355-5CFD-4B48-8E3D-221037B2E863}" xr6:coauthVersionLast="37" xr6:coauthVersionMax="37" xr10:uidLastSave="{00000000-0000-0000-0000-000000000000}"/>
  <bookViews>
    <workbookView xWindow="0" yWindow="0" windowWidth="28800" windowHeight="12210" xr2:uid="{00000000-000D-0000-FFFF-FFFF00000000}"/>
  </bookViews>
  <sheets>
    <sheet name="BIOSURVEILLANCE BF" sheetId="41" r:id="rId1"/>
    <sheet name="GRAPH BIOSURVEILLANCE BF" sheetId="43" r:id="rId2"/>
    <sheet name="CARTOGRAPHIE BF" sheetId="34" r:id="rId3"/>
    <sheet name="GRAPH CARTOGRAPHIE BF" sheetId="36" r:id="rId4"/>
    <sheet name="Gestion des anomalies" sheetId="40" r:id="rId5"/>
  </sheets>
  <definedNames>
    <definedName name="_xlnm._FilterDatabase" localSheetId="0" hidden="1">'BIOSURVEILLANCE BF'!$A$9:$A$26</definedName>
    <definedName name="_xlnm._FilterDatabase" localSheetId="2" hidden="1">'CARTOGRAPHIE BF'!$A$9:$A$26</definedName>
    <definedName name="_xlnm.Print_Area" localSheetId="0">'BIOSURVEILLANCE BF'!$A$8:$K$26</definedName>
    <definedName name="_xlnm.Print_Area" localSheetId="2">'CARTOGRAPHIE BF'!$A$8:$K$26</definedName>
  </definedNames>
  <calcPr calcId="162913"/>
</workbook>
</file>

<file path=xl/calcChain.xml><?xml version="1.0" encoding="utf-8"?>
<calcChain xmlns="http://schemas.openxmlformats.org/spreadsheetml/2006/main">
  <c r="Q20" i="34" l="1"/>
  <c r="R20" i="34"/>
  <c r="Q21" i="34"/>
  <c r="R21" i="34"/>
  <c r="Q22" i="34"/>
  <c r="R22" i="34"/>
  <c r="Q23" i="34"/>
  <c r="R23" i="34"/>
  <c r="Q24" i="34"/>
  <c r="R24" i="34"/>
  <c r="Q25" i="34"/>
  <c r="R25" i="34"/>
  <c r="Q26" i="34"/>
  <c r="R26" i="34"/>
  <c r="Q27" i="34"/>
  <c r="R27" i="34"/>
  <c r="Q28" i="34"/>
  <c r="R28" i="34"/>
  <c r="Q29" i="34"/>
  <c r="R29" i="34"/>
  <c r="Q30" i="34"/>
  <c r="R30" i="34"/>
  <c r="Q31" i="34"/>
  <c r="R31" i="34"/>
  <c r="Q32" i="34"/>
  <c r="R32" i="34"/>
  <c r="Q33" i="34"/>
  <c r="R33" i="34"/>
  <c r="Q34" i="34"/>
  <c r="R34" i="34"/>
  <c r="E27" i="34"/>
  <c r="F27" i="34" s="1"/>
  <c r="H27" i="34"/>
  <c r="E28" i="34"/>
  <c r="F28" i="34"/>
  <c r="G28" i="34"/>
  <c r="H28" i="34"/>
  <c r="E29" i="34"/>
  <c r="F29" i="34" s="1"/>
  <c r="H29" i="34"/>
  <c r="E30" i="34"/>
  <c r="F30" i="34"/>
  <c r="G30" i="34"/>
  <c r="H30" i="34"/>
  <c r="E31" i="34"/>
  <c r="F31" i="34" s="1"/>
  <c r="H31" i="34"/>
  <c r="E32" i="34"/>
  <c r="F32" i="34"/>
  <c r="G32" i="34"/>
  <c r="H32" i="34"/>
  <c r="E33" i="34"/>
  <c r="F33" i="34" s="1"/>
  <c r="H33" i="34"/>
  <c r="E34" i="34"/>
  <c r="F34" i="34"/>
  <c r="G34" i="34"/>
  <c r="H34" i="34"/>
  <c r="Q19" i="41"/>
  <c r="R19" i="41"/>
  <c r="Q20" i="41"/>
  <c r="R20" i="41"/>
  <c r="Q21" i="41"/>
  <c r="R21" i="41"/>
  <c r="Q22" i="41"/>
  <c r="R22" i="41"/>
  <c r="Q23" i="41"/>
  <c r="R23" i="41"/>
  <c r="Q24" i="41"/>
  <c r="R24" i="41"/>
  <c r="Q25" i="41"/>
  <c r="R25" i="41"/>
  <c r="Q26" i="41"/>
  <c r="R26" i="41"/>
  <c r="Q27" i="41"/>
  <c r="R27" i="41"/>
  <c r="Q28" i="41"/>
  <c r="R28" i="41"/>
  <c r="Q29" i="41"/>
  <c r="R29" i="41"/>
  <c r="Q30" i="41"/>
  <c r="R30" i="41"/>
  <c r="Q31" i="41"/>
  <c r="R31" i="41"/>
  <c r="Q32" i="41"/>
  <c r="R32" i="41"/>
  <c r="Q33" i="41"/>
  <c r="R33" i="41"/>
  <c r="Q34" i="41"/>
  <c r="R34" i="41"/>
  <c r="Q35" i="41"/>
  <c r="R35" i="41"/>
  <c r="Q36" i="41"/>
  <c r="R36" i="41"/>
  <c r="Q37" i="41"/>
  <c r="R37" i="41"/>
  <c r="Q38" i="41"/>
  <c r="R38" i="41"/>
  <c r="Q39" i="41"/>
  <c r="R39" i="41"/>
  <c r="Q40" i="41"/>
  <c r="R40" i="41"/>
  <c r="Q41" i="41"/>
  <c r="R41" i="41"/>
  <c r="Q42" i="41"/>
  <c r="R42" i="41"/>
  <c r="Q43" i="41"/>
  <c r="R43" i="41"/>
  <c r="Q44" i="41"/>
  <c r="R44" i="41"/>
  <c r="Q45" i="41"/>
  <c r="R45" i="41"/>
  <c r="Q46" i="41"/>
  <c r="R46" i="41"/>
  <c r="Q47" i="41"/>
  <c r="R47" i="41"/>
  <c r="Q48" i="41"/>
  <c r="R48" i="41"/>
  <c r="Q49" i="41"/>
  <c r="R49" i="41"/>
  <c r="Q50" i="41"/>
  <c r="R50" i="41"/>
  <c r="Q51" i="41"/>
  <c r="R51" i="41"/>
  <c r="Q52" i="41"/>
  <c r="R52" i="41"/>
  <c r="Q53" i="41"/>
  <c r="R53" i="41"/>
  <c r="Q54" i="41"/>
  <c r="R54" i="41"/>
  <c r="Q55" i="41"/>
  <c r="R55" i="41"/>
  <c r="Q56" i="41"/>
  <c r="R56" i="41"/>
  <c r="Q57" i="41"/>
  <c r="R57" i="41"/>
  <c r="Q58" i="41"/>
  <c r="R58" i="41"/>
  <c r="Q59" i="41"/>
  <c r="R59" i="41"/>
  <c r="Q60" i="41"/>
  <c r="R60" i="41"/>
  <c r="Q61" i="41"/>
  <c r="R61" i="41"/>
  <c r="Q62" i="41"/>
  <c r="R62" i="41"/>
  <c r="Q63" i="41"/>
  <c r="R63" i="41"/>
  <c r="Q64" i="41"/>
  <c r="R64" i="41"/>
  <c r="Q65" i="41"/>
  <c r="R65" i="41"/>
  <c r="Q66" i="41"/>
  <c r="R66" i="41"/>
  <c r="Q67" i="41"/>
  <c r="R67" i="41"/>
  <c r="Q68" i="41"/>
  <c r="R68" i="41"/>
  <c r="Q69" i="41"/>
  <c r="R69" i="41"/>
  <c r="Q70" i="41"/>
  <c r="R70" i="41"/>
  <c r="Q71" i="41"/>
  <c r="R71" i="41"/>
  <c r="Q72" i="41"/>
  <c r="R72" i="41"/>
  <c r="Q73" i="41"/>
  <c r="R73" i="41"/>
  <c r="Q74" i="41"/>
  <c r="R74" i="41"/>
  <c r="Q75" i="41"/>
  <c r="R75" i="41"/>
  <c r="Q76" i="41"/>
  <c r="R76" i="41"/>
  <c r="Q77" i="41"/>
  <c r="R77" i="41"/>
  <c r="Q78" i="41"/>
  <c r="R78" i="41"/>
  <c r="Q79" i="41"/>
  <c r="R79" i="41"/>
  <c r="Q80" i="41"/>
  <c r="R80" i="41"/>
  <c r="Q81" i="41"/>
  <c r="R81" i="41"/>
  <c r="Q82" i="41"/>
  <c r="R82" i="41"/>
  <c r="Q83" i="41"/>
  <c r="R83" i="41"/>
  <c r="Q84" i="41"/>
  <c r="R84" i="41"/>
  <c r="Q85" i="41"/>
  <c r="R85" i="41"/>
  <c r="Q86" i="41"/>
  <c r="R86" i="41"/>
  <c r="Q87" i="41"/>
  <c r="R87" i="41"/>
  <c r="Q88" i="41"/>
  <c r="R88" i="41"/>
  <c r="Q89" i="41"/>
  <c r="R89" i="41"/>
  <c r="Q90" i="41"/>
  <c r="R90" i="41"/>
  <c r="Q91" i="41"/>
  <c r="R91" i="41"/>
  <c r="Q92" i="41"/>
  <c r="R92" i="41"/>
  <c r="Q93" i="41"/>
  <c r="R93" i="41"/>
  <c r="Q94" i="41"/>
  <c r="R94" i="41"/>
  <c r="Q95" i="41"/>
  <c r="R95" i="41"/>
  <c r="Q96" i="41"/>
  <c r="R96" i="41"/>
  <c r="Q97" i="41"/>
  <c r="R97" i="41"/>
  <c r="Q98" i="41"/>
  <c r="R98" i="41"/>
  <c r="Q99" i="41"/>
  <c r="R99" i="41"/>
  <c r="Q100" i="41"/>
  <c r="R100" i="41"/>
  <c r="E27" i="41"/>
  <c r="G27" i="41" s="1"/>
  <c r="F27" i="41"/>
  <c r="H27" i="41"/>
  <c r="E28" i="41"/>
  <c r="F28" i="41" s="1"/>
  <c r="H28" i="41"/>
  <c r="E29" i="41"/>
  <c r="G29" i="41" s="1"/>
  <c r="F29" i="41"/>
  <c r="H29" i="41"/>
  <c r="E30" i="41"/>
  <c r="F30" i="41" s="1"/>
  <c r="H30" i="41"/>
  <c r="E31" i="41"/>
  <c r="G31" i="41" s="1"/>
  <c r="F31" i="41"/>
  <c r="H31" i="41"/>
  <c r="E32" i="41"/>
  <c r="F32" i="41" s="1"/>
  <c r="H32" i="41"/>
  <c r="E33" i="41"/>
  <c r="G33" i="41" s="1"/>
  <c r="F33" i="41"/>
  <c r="H33" i="41"/>
  <c r="E34" i="41"/>
  <c r="F34" i="41" s="1"/>
  <c r="H34" i="41"/>
  <c r="E35" i="41"/>
  <c r="G35" i="41" s="1"/>
  <c r="F35" i="41"/>
  <c r="H35" i="41"/>
  <c r="E36" i="41"/>
  <c r="F36" i="41" s="1"/>
  <c r="H36" i="41"/>
  <c r="E37" i="41"/>
  <c r="G37" i="41" s="1"/>
  <c r="F37" i="41"/>
  <c r="H37" i="41"/>
  <c r="E38" i="41"/>
  <c r="F38" i="41" s="1"/>
  <c r="H38" i="41"/>
  <c r="E39" i="41"/>
  <c r="G39" i="41" s="1"/>
  <c r="F39" i="41"/>
  <c r="H39" i="41"/>
  <c r="E40" i="41"/>
  <c r="F40" i="41" s="1"/>
  <c r="H40" i="41"/>
  <c r="E41" i="41"/>
  <c r="G41" i="41" s="1"/>
  <c r="F41" i="41"/>
  <c r="H41" i="41"/>
  <c r="E42" i="41"/>
  <c r="F42" i="41" s="1"/>
  <c r="H42" i="41"/>
  <c r="E43" i="41"/>
  <c r="G43" i="41" s="1"/>
  <c r="F43" i="41"/>
  <c r="H43" i="41"/>
  <c r="E44" i="41"/>
  <c r="F44" i="41" s="1"/>
  <c r="H44" i="41"/>
  <c r="E45" i="41"/>
  <c r="G45" i="41" s="1"/>
  <c r="F45" i="41"/>
  <c r="H45" i="41"/>
  <c r="E46" i="41"/>
  <c r="F46" i="41" s="1"/>
  <c r="H46" i="41"/>
  <c r="E47" i="41"/>
  <c r="G47" i="41" s="1"/>
  <c r="F47" i="41"/>
  <c r="H47" i="41"/>
  <c r="E48" i="41"/>
  <c r="F48" i="41" s="1"/>
  <c r="H48" i="41"/>
  <c r="E49" i="41"/>
  <c r="G49" i="41" s="1"/>
  <c r="F49" i="41"/>
  <c r="H49" i="41"/>
  <c r="E50" i="41"/>
  <c r="F50" i="41" s="1"/>
  <c r="H50" i="41"/>
  <c r="E51" i="41"/>
  <c r="G51" i="41" s="1"/>
  <c r="F51" i="41"/>
  <c r="H51" i="41"/>
  <c r="E52" i="41"/>
  <c r="F52" i="41" s="1"/>
  <c r="H52" i="41"/>
  <c r="E53" i="41"/>
  <c r="G53" i="41" s="1"/>
  <c r="F53" i="41"/>
  <c r="H53" i="41"/>
  <c r="E54" i="41"/>
  <c r="F54" i="41" s="1"/>
  <c r="H54" i="41"/>
  <c r="E55" i="41"/>
  <c r="G55" i="41" s="1"/>
  <c r="F55" i="41"/>
  <c r="H55" i="41"/>
  <c r="E56" i="41"/>
  <c r="F56" i="41" s="1"/>
  <c r="H56" i="41"/>
  <c r="E57" i="41"/>
  <c r="G57" i="41" s="1"/>
  <c r="F57" i="41"/>
  <c r="H57" i="41"/>
  <c r="E58" i="41"/>
  <c r="F58" i="41" s="1"/>
  <c r="H58" i="41"/>
  <c r="E59" i="41"/>
  <c r="G59" i="41" s="1"/>
  <c r="F59" i="41"/>
  <c r="H59" i="41"/>
  <c r="E60" i="41"/>
  <c r="F60" i="41" s="1"/>
  <c r="H60" i="41"/>
  <c r="E61" i="41"/>
  <c r="G61" i="41" s="1"/>
  <c r="F61" i="41"/>
  <c r="H61" i="41"/>
  <c r="E62" i="41"/>
  <c r="F62" i="41" s="1"/>
  <c r="H62" i="41"/>
  <c r="E63" i="41"/>
  <c r="G63" i="41" s="1"/>
  <c r="F63" i="41"/>
  <c r="H63" i="41"/>
  <c r="E64" i="41"/>
  <c r="F64" i="41" s="1"/>
  <c r="H64" i="41"/>
  <c r="E65" i="41"/>
  <c r="G65" i="41" s="1"/>
  <c r="F65" i="41"/>
  <c r="H65" i="41"/>
  <c r="E66" i="41"/>
  <c r="F66" i="41" s="1"/>
  <c r="H66" i="41"/>
  <c r="E67" i="41"/>
  <c r="G67" i="41" s="1"/>
  <c r="F67" i="41"/>
  <c r="H67" i="41"/>
  <c r="E68" i="41"/>
  <c r="F68" i="41" s="1"/>
  <c r="H68" i="41"/>
  <c r="E69" i="41"/>
  <c r="G69" i="41" s="1"/>
  <c r="F69" i="41"/>
  <c r="H69" i="41"/>
  <c r="E70" i="41"/>
  <c r="F70" i="41" s="1"/>
  <c r="H70" i="41"/>
  <c r="E71" i="41"/>
  <c r="G71" i="41" s="1"/>
  <c r="F71" i="41"/>
  <c r="H71" i="41"/>
  <c r="E72" i="41"/>
  <c r="F72" i="41" s="1"/>
  <c r="H72" i="41"/>
  <c r="E73" i="41"/>
  <c r="G73" i="41" s="1"/>
  <c r="F73" i="41"/>
  <c r="H73" i="41"/>
  <c r="E74" i="41"/>
  <c r="F74" i="41" s="1"/>
  <c r="H74" i="41"/>
  <c r="E75" i="41"/>
  <c r="G75" i="41" s="1"/>
  <c r="F75" i="41"/>
  <c r="H75" i="41"/>
  <c r="E76" i="41"/>
  <c r="F76" i="41" s="1"/>
  <c r="H76" i="41"/>
  <c r="E77" i="41"/>
  <c r="G77" i="41" s="1"/>
  <c r="F77" i="41"/>
  <c r="H77" i="41"/>
  <c r="E78" i="41"/>
  <c r="F78" i="41" s="1"/>
  <c r="H78" i="41"/>
  <c r="E79" i="41"/>
  <c r="G79" i="41" s="1"/>
  <c r="F79" i="41"/>
  <c r="H79" i="41"/>
  <c r="E80" i="41"/>
  <c r="F80" i="41" s="1"/>
  <c r="H80" i="41"/>
  <c r="E81" i="41"/>
  <c r="G81" i="41" s="1"/>
  <c r="F81" i="41"/>
  <c r="H81" i="41"/>
  <c r="E82" i="41"/>
  <c r="F82" i="41" s="1"/>
  <c r="H82" i="41"/>
  <c r="E83" i="41"/>
  <c r="G83" i="41" s="1"/>
  <c r="F83" i="41"/>
  <c r="H83" i="41"/>
  <c r="E84" i="41"/>
  <c r="F84" i="41" s="1"/>
  <c r="H84" i="41"/>
  <c r="E85" i="41"/>
  <c r="G85" i="41" s="1"/>
  <c r="F85" i="41"/>
  <c r="H85" i="41"/>
  <c r="E86" i="41"/>
  <c r="F86" i="41" s="1"/>
  <c r="H86" i="41"/>
  <c r="E87" i="41"/>
  <c r="G87" i="41" s="1"/>
  <c r="F87" i="41"/>
  <c r="H87" i="41"/>
  <c r="E88" i="41"/>
  <c r="F88" i="41" s="1"/>
  <c r="H88" i="41"/>
  <c r="E89" i="41"/>
  <c r="G89" i="41" s="1"/>
  <c r="F89" i="41"/>
  <c r="H89" i="41"/>
  <c r="E90" i="41"/>
  <c r="F90" i="41" s="1"/>
  <c r="H90" i="41"/>
  <c r="E91" i="41"/>
  <c r="G91" i="41" s="1"/>
  <c r="F91" i="41"/>
  <c r="H91" i="41"/>
  <c r="E92" i="41"/>
  <c r="F92" i="41" s="1"/>
  <c r="H92" i="41"/>
  <c r="E93" i="41"/>
  <c r="G93" i="41" s="1"/>
  <c r="F93" i="41"/>
  <c r="H93" i="41"/>
  <c r="E94" i="41"/>
  <c r="F94" i="41" s="1"/>
  <c r="H94" i="41"/>
  <c r="E95" i="41"/>
  <c r="G95" i="41" s="1"/>
  <c r="F95" i="41"/>
  <c r="H95" i="41"/>
  <c r="E96" i="41"/>
  <c r="F96" i="41" s="1"/>
  <c r="H96" i="41"/>
  <c r="E97" i="41"/>
  <c r="G97" i="41" s="1"/>
  <c r="F97" i="41"/>
  <c r="H97" i="41"/>
  <c r="E98" i="41"/>
  <c r="F98" i="41" s="1"/>
  <c r="H98" i="41"/>
  <c r="E99" i="41"/>
  <c r="G99" i="41" s="1"/>
  <c r="F99" i="41"/>
  <c r="H99" i="41"/>
  <c r="E100" i="41"/>
  <c r="F100" i="41" s="1"/>
  <c r="H100" i="41"/>
  <c r="E12" i="41"/>
  <c r="E13" i="41"/>
  <c r="E14" i="41"/>
  <c r="E15" i="41"/>
  <c r="E16" i="41"/>
  <c r="E17" i="41"/>
  <c r="E18" i="41"/>
  <c r="E19" i="41"/>
  <c r="E20" i="41"/>
  <c r="G33" i="34" l="1"/>
  <c r="G31" i="34"/>
  <c r="G29" i="34"/>
  <c r="G27" i="34"/>
  <c r="G100" i="41"/>
  <c r="G98" i="41"/>
  <c r="G96" i="41"/>
  <c r="G94" i="41"/>
  <c r="G92" i="41"/>
  <c r="G90" i="41"/>
  <c r="G88" i="41"/>
  <c r="G86" i="41"/>
  <c r="G84" i="41"/>
  <c r="G82" i="41"/>
  <c r="G80" i="41"/>
  <c r="G78" i="41"/>
  <c r="G76" i="41"/>
  <c r="G74" i="41"/>
  <c r="G72" i="41"/>
  <c r="G70" i="41"/>
  <c r="G68" i="41"/>
  <c r="G66" i="41"/>
  <c r="G64" i="41"/>
  <c r="G62" i="41"/>
  <c r="G60" i="41"/>
  <c r="G58" i="41"/>
  <c r="G56" i="41"/>
  <c r="G54" i="41"/>
  <c r="G52" i="41"/>
  <c r="G50" i="41"/>
  <c r="G48" i="41"/>
  <c r="G46" i="41"/>
  <c r="G44" i="41"/>
  <c r="G42" i="41"/>
  <c r="G40" i="41"/>
  <c r="G38" i="41"/>
  <c r="G36" i="41"/>
  <c r="G34" i="41"/>
  <c r="G32" i="41"/>
  <c r="G30" i="41"/>
  <c r="G28" i="41"/>
  <c r="H20" i="41" l="1"/>
  <c r="H25" i="41"/>
  <c r="E23" i="41" l="1"/>
  <c r="E24" i="41"/>
  <c r="E25" i="41"/>
  <c r="Q12" i="41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12" i="34"/>
  <c r="H12" i="41" l="1"/>
  <c r="E21" i="41"/>
  <c r="E22" i="41"/>
  <c r="E26" i="41"/>
  <c r="F12" i="41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12" i="34"/>
  <c r="F12" i="34" s="1"/>
  <c r="G12" i="34" s="1"/>
  <c r="H13" i="41" l="1"/>
  <c r="H14" i="41"/>
  <c r="H15" i="41"/>
  <c r="H16" i="41"/>
  <c r="H17" i="41"/>
  <c r="H18" i="41"/>
  <c r="H19" i="41"/>
  <c r="H21" i="41"/>
  <c r="H22" i="41"/>
  <c r="H23" i="41"/>
  <c r="H24" i="41"/>
  <c r="H26" i="41"/>
  <c r="F24" i="41" l="1"/>
  <c r="F20" i="41"/>
  <c r="R18" i="41"/>
  <c r="Q18" i="41"/>
  <c r="F18" i="41"/>
  <c r="G18" i="41" s="1"/>
  <c r="R17" i="41"/>
  <c r="Q17" i="41"/>
  <c r="F17" i="41"/>
  <c r="R16" i="41"/>
  <c r="Q16" i="41"/>
  <c r="F16" i="41"/>
  <c r="R15" i="41"/>
  <c r="Q15" i="41"/>
  <c r="R14" i="41"/>
  <c r="Q14" i="41"/>
  <c r="F14" i="41"/>
  <c r="G14" i="41" s="1"/>
  <c r="R13" i="41"/>
  <c r="Q13" i="41"/>
  <c r="R12" i="41"/>
  <c r="F25" i="41" l="1"/>
  <c r="G25" i="41" s="1"/>
  <c r="F13" i="41"/>
  <c r="G13" i="41" s="1"/>
  <c r="F21" i="41"/>
  <c r="G21" i="41" s="1"/>
  <c r="G17" i="41"/>
  <c r="F22" i="41"/>
  <c r="G22" i="41" s="1"/>
  <c r="F23" i="41"/>
  <c r="G23" i="41" s="1"/>
  <c r="G12" i="41"/>
  <c r="G16" i="41"/>
  <c r="G20" i="41"/>
  <c r="G24" i="41"/>
  <c r="F15" i="41"/>
  <c r="G15" i="41" s="1"/>
  <c r="F19" i="41"/>
  <c r="G19" i="41" s="1"/>
  <c r="F26" i="41"/>
  <c r="G26" i="41" s="1"/>
  <c r="R13" i="34"/>
  <c r="R14" i="34"/>
  <c r="R15" i="34"/>
  <c r="R16" i="34"/>
  <c r="R17" i="34"/>
  <c r="R18" i="34"/>
  <c r="R19" i="34"/>
  <c r="R12" i="34"/>
  <c r="Q13" i="34"/>
  <c r="Q14" i="34"/>
  <c r="Q15" i="34"/>
  <c r="Q16" i="34"/>
  <c r="Q17" i="34"/>
  <c r="Q18" i="34"/>
  <c r="Q19" i="34"/>
  <c r="Q12" i="34"/>
  <c r="F13" i="34"/>
  <c r="F16" i="34"/>
  <c r="F17" i="34"/>
  <c r="G17" i="34" s="1"/>
  <c r="F19" i="34"/>
  <c r="G19" i="34" s="1"/>
  <c r="F20" i="34"/>
  <c r="F22" i="34"/>
  <c r="G22" i="34" s="1"/>
  <c r="F23" i="34"/>
  <c r="G23" i="34" s="1"/>
  <c r="F24" i="34"/>
  <c r="G24" i="34" s="1"/>
  <c r="F26" i="34"/>
  <c r="G26" i="34" s="1"/>
  <c r="F15" i="34"/>
  <c r="G15" i="34" s="1"/>
  <c r="F18" i="34"/>
  <c r="G18" i="34" s="1"/>
  <c r="F14" i="34"/>
  <c r="G14" i="34" s="1"/>
  <c r="F25" i="34" l="1"/>
  <c r="G25" i="34" s="1"/>
  <c r="G16" i="34"/>
  <c r="G20" i="34"/>
  <c r="G13" i="34"/>
  <c r="F21" i="34"/>
  <c r="G21" i="34" s="1"/>
</calcChain>
</file>

<file path=xl/sharedStrings.xml><?xml version="1.0" encoding="utf-8"?>
<sst xmlns="http://schemas.openxmlformats.org/spreadsheetml/2006/main" count="82" uniqueCount="54">
  <si>
    <t>Point de prélèvement</t>
  </si>
  <si>
    <t>Commentaire utilisateur</t>
  </si>
  <si>
    <t>Renseignements</t>
  </si>
  <si>
    <t>Etablissement</t>
  </si>
  <si>
    <t>Identification de l'installation</t>
  </si>
  <si>
    <t>Période de suivi</t>
  </si>
  <si>
    <t>2018-2019</t>
  </si>
  <si>
    <t>Luminomètre KIKKOMAN PD-30</t>
  </si>
  <si>
    <t>MODE CARTOGRAPHIE</t>
  </si>
  <si>
    <t>(en RLU)</t>
  </si>
  <si>
    <t>Valeur R1</t>
  </si>
  <si>
    <t>Valeur R2</t>
  </si>
  <si>
    <t>Résultats de la mesure</t>
  </si>
  <si>
    <t>Flore totale</t>
  </si>
  <si>
    <t xml:space="preserve">Quantité d'ATP </t>
  </si>
  <si>
    <t>(en LOG)</t>
  </si>
  <si>
    <t>Message affiché</t>
  </si>
  <si>
    <t>Solution proposée</t>
  </si>
  <si>
    <t>Cause possible</t>
  </si>
  <si>
    <t xml:space="preserve">La concentration en ATP dans l'échantillon est trop élevée. </t>
  </si>
  <si>
    <t xml:space="preserve">L'ajout dosé ne s'est pas effectué correctement. </t>
  </si>
  <si>
    <t>Contact</t>
  </si>
  <si>
    <t>Yannick FOURNIER</t>
  </si>
  <si>
    <t>Ingénieur commercial</t>
  </si>
  <si>
    <t>9, avenue de l'Europe - Cap Alpha</t>
  </si>
  <si>
    <t>34 830 Clapiers (FRANCE)</t>
  </si>
  <si>
    <t>y.fournier@gl-biocontrol.com</t>
  </si>
  <si>
    <t>+33 6 33 64 42 29</t>
  </si>
  <si>
    <t>+33 9 67 39 35 20</t>
  </si>
  <si>
    <t>Gestion des anomalies</t>
  </si>
  <si>
    <t>Date de prélèvement</t>
  </si>
  <si>
    <t>Commentaires et suggestions pour améliorer l'analyse                                                             Pour plus d'informations, voir la feuille "Gestion des anomalies"</t>
  </si>
  <si>
    <t>MODE BIOSURVEILLANCE</t>
  </si>
  <si>
    <r>
      <t xml:space="preserve">TABLEAU DE CALCUL DES VALEURS DE FLORE TOTALE D'UNE SURFACE PAR ATP-METRIE                                                                                                           </t>
    </r>
    <r>
      <rPr>
        <sz val="12"/>
        <color indexed="8"/>
        <rFont val="Arial"/>
        <family val="2"/>
      </rPr>
      <t>(en pgATP/cm² ou eq.bact./cm²)</t>
    </r>
  </si>
  <si>
    <t>Surface prélevée</t>
  </si>
  <si>
    <t>(en cm²)</t>
  </si>
  <si>
    <t>(en pgATP/cm²)</t>
  </si>
  <si>
    <t>(en eq.bact./cm²)</t>
  </si>
  <si>
    <r>
      <t xml:space="preserve">TABLEAU DE CALCUL DES VALEURS DE FLORE TOTALE D'UNE SURFACE PAR ATP-METRIE                                                                                                        </t>
    </r>
    <r>
      <rPr>
        <sz val="12"/>
        <color indexed="8"/>
        <rFont val="Arial"/>
        <family val="2"/>
      </rPr>
      <t>(en pgATP/cm² ou eq.bact./cm²)</t>
    </r>
  </si>
  <si>
    <t>Recommencer la manipulation en prélevant une surface plus petite.</t>
  </si>
  <si>
    <r>
      <t xml:space="preserve">Réchauffer le réactif </t>
    </r>
    <r>
      <rPr>
        <b/>
        <sz val="10"/>
        <color rgb="FF00B0F0"/>
        <rFont val="Arial"/>
        <family val="2"/>
      </rPr>
      <t>DENDRI</t>
    </r>
    <r>
      <rPr>
        <b/>
        <sz val="10"/>
        <color rgb="FF92D0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BF</t>
    </r>
    <r>
      <rPr>
        <sz val="10"/>
        <color indexed="8"/>
        <rFont val="Arial"/>
        <family val="2"/>
      </rPr>
      <t xml:space="preserve"> et l'</t>
    </r>
    <r>
      <rPr>
        <b/>
        <sz val="10"/>
        <color indexed="8"/>
        <rFont val="Arial"/>
        <family val="2"/>
      </rPr>
      <t>EXTRANCTANT</t>
    </r>
    <r>
      <rPr>
        <sz val="10"/>
        <color indexed="8"/>
        <rFont val="Arial"/>
        <family val="2"/>
      </rPr>
      <t xml:space="preserve">. Prélevez une surface plus grande. Si le problème persiste, effectuer un </t>
    </r>
    <r>
      <rPr>
        <b/>
        <i/>
        <sz val="10"/>
        <color indexed="8"/>
        <rFont val="Arial"/>
        <family val="2"/>
      </rPr>
      <t>Contrôle de l'efficacité des réactifs</t>
    </r>
    <r>
      <rPr>
        <sz val="10"/>
        <color indexed="8"/>
        <rFont val="Arial"/>
        <family val="2"/>
      </rPr>
      <t xml:space="preserve"> (cf. page 14 du livret). </t>
    </r>
  </si>
  <si>
    <t>Limite de surveillance (en pg/cm²)</t>
  </si>
  <si>
    <t>Limite de contrôle (en pg/cm²)</t>
  </si>
  <si>
    <r>
      <t>Le réactif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40"/>
        <rFont val="Arial"/>
        <family val="2"/>
      </rPr>
      <t>DENDRI</t>
    </r>
    <r>
      <rPr>
        <b/>
        <sz val="10"/>
        <color indexed="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BF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n'est pas suffisamment actif (froid ou périmé ou dégradé). </t>
    </r>
  </si>
  <si>
    <r>
      <t>Le réactif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40"/>
        <rFont val="Arial"/>
        <family val="2"/>
      </rPr>
      <t>DENDRI</t>
    </r>
    <r>
      <rPr>
        <b/>
        <sz val="10"/>
        <color indexed="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BF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n'est pas actif (froid ou périmé ou dégradé). </t>
    </r>
  </si>
  <si>
    <r>
      <t xml:space="preserve">Réchauffer le réactif </t>
    </r>
    <r>
      <rPr>
        <b/>
        <sz val="10"/>
        <color rgb="FF00B0F0"/>
        <rFont val="Arial"/>
        <family val="2"/>
      </rPr>
      <t>DENDRI</t>
    </r>
    <r>
      <rPr>
        <b/>
        <sz val="10"/>
        <color rgb="FF92D050"/>
        <rFont val="Arial"/>
        <family val="2"/>
      </rPr>
      <t>DIAG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C00000"/>
        <rFont val="Arial"/>
        <family val="2"/>
      </rPr>
      <t>BF</t>
    </r>
    <r>
      <rPr>
        <sz val="10"/>
        <color indexed="8"/>
        <rFont val="Arial"/>
        <family val="2"/>
      </rPr>
      <t xml:space="preserve"> et l'</t>
    </r>
    <r>
      <rPr>
        <b/>
        <sz val="10"/>
        <color indexed="8"/>
        <rFont val="Arial"/>
        <family val="2"/>
      </rPr>
      <t xml:space="preserve">EXTRANCTANT </t>
    </r>
    <r>
      <rPr>
        <sz val="10"/>
        <color indexed="8"/>
        <rFont val="Arial"/>
        <family val="2"/>
      </rPr>
      <t xml:space="preserve">et effectuer un </t>
    </r>
    <r>
      <rPr>
        <b/>
        <i/>
        <sz val="10"/>
        <color indexed="8"/>
        <rFont val="Arial"/>
        <family val="2"/>
      </rPr>
      <t>Contrôle de l'efficacité des réactifs</t>
    </r>
    <r>
      <rPr>
        <sz val="10"/>
        <color indexed="8"/>
        <rFont val="Arial"/>
        <family val="2"/>
      </rPr>
      <t xml:space="preserve"> (cf. page 14 du livret). </t>
    </r>
  </si>
  <si>
    <t>Faible sensibilité. Si nécessaire, prélevez une surface plus grande. Cf. livret page 13.</t>
  </si>
  <si>
    <t>Contrôlez le mélange du Standard, la température et l'état des réactifs. Cf. livret page 13.</t>
  </si>
  <si>
    <t>Echantillon fortement contaminé. Si nécessaire, prélevez une surface plus petite. Cf. livret page 13.</t>
  </si>
  <si>
    <t xml:space="preserve">Tapoter la base du tube sur une surface plane, homogénéiser le mélange en tournant l'extrémité de l'écouvillon dans le tube, et relancer la mesure. </t>
  </si>
  <si>
    <t>Clément FAYE</t>
  </si>
  <si>
    <t>Ingénieur de recherche</t>
  </si>
  <si>
    <t>+33 6 72 70 46 98</t>
  </si>
  <si>
    <t>c.faye@gl-biocontrol.com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</si>
</sst>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;@"/>
  </numFmts>
  <fonts count="45" x14ac:knownFonts="1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50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8"/>
      <color rgb="FFFFC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i/>
      <sz val="12"/>
      <color rgb="FF92D050"/>
      <name val="Arial"/>
      <family val="2"/>
    </font>
    <font>
      <b/>
      <sz val="8"/>
      <color theme="1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i/>
      <sz val="10"/>
      <color indexed="8"/>
      <name val="Arial"/>
      <family val="2"/>
    </font>
    <font>
      <b/>
      <sz val="10"/>
      <color rgb="FFC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9" fillId="0" borderId="0" applyNumberFormat="0" applyFont="0" applyFill="0" applyBorder="0" applyAlignment="0" applyProtection="0">
      <alignment vertical="top"/>
      <protection locked="0"/>
    </xf>
    <xf numFmtId="0" fontId="8" fillId="21" borderId="0" applyNumberFormat="0" applyBorder="0" applyAlignment="0" applyProtection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9" fillId="4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</cellStyleXfs>
  <cellXfs count="13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Border="1"/>
    <xf numFmtId="0" fontId="21" fillId="23" borderId="0" xfId="0" applyFont="1" applyFill="1" applyProtection="1"/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21" fillId="25" borderId="13" xfId="0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 applyProtection="1">
      <alignment horizontal="center" vertical="center"/>
    </xf>
    <xf numFmtId="0" fontId="24" fillId="23" borderId="16" xfId="0" applyFont="1" applyFill="1" applyBorder="1" applyAlignment="1" applyProtection="1">
      <alignment horizontal="left" vertical="center" wrapText="1"/>
    </xf>
    <xf numFmtId="0" fontId="21" fillId="23" borderId="17" xfId="0" applyFont="1" applyFill="1" applyBorder="1" applyAlignment="1" applyProtection="1">
      <alignment horizontal="center" vertical="center" wrapText="1"/>
    </xf>
    <xf numFmtId="2" fontId="36" fillId="23" borderId="17" xfId="0" applyNumberFormat="1" applyFont="1" applyFill="1" applyBorder="1" applyAlignment="1" applyProtection="1">
      <alignment horizontal="center" vertical="center" wrapText="1"/>
    </xf>
    <xf numFmtId="0" fontId="24" fillId="23" borderId="18" xfId="0" applyFont="1" applyFill="1" applyBorder="1" applyAlignment="1" applyProtection="1">
      <alignment horizontal="left" vertical="center" wrapText="1"/>
    </xf>
    <xf numFmtId="2" fontId="37" fillId="23" borderId="19" xfId="0" applyNumberFormat="1" applyFont="1" applyFill="1" applyBorder="1" applyAlignment="1" applyProtection="1">
      <alignment horizontal="center" vertical="center" wrapText="1"/>
    </xf>
    <xf numFmtId="0" fontId="24" fillId="23" borderId="20" xfId="0" applyFont="1" applyFill="1" applyBorder="1" applyAlignment="1" applyProtection="1">
      <alignment vertical="center" wrapText="1"/>
    </xf>
    <xf numFmtId="0" fontId="21" fillId="23" borderId="0" xfId="0" applyFont="1" applyFill="1" applyBorder="1" applyProtection="1"/>
    <xf numFmtId="0" fontId="24" fillId="0" borderId="10" xfId="0" applyFont="1" applyBorder="1" applyAlignment="1">
      <alignment horizontal="center"/>
    </xf>
    <xf numFmtId="0" fontId="23" fillId="23" borderId="0" xfId="0" applyFont="1" applyFill="1" applyBorder="1" applyAlignment="1" applyProtection="1"/>
    <xf numFmtId="0" fontId="23" fillId="23" borderId="0" xfId="0" applyFont="1" applyFill="1" applyProtection="1"/>
    <xf numFmtId="0" fontId="23" fillId="0" borderId="0" xfId="0" applyFont="1"/>
    <xf numFmtId="0" fontId="23" fillId="23" borderId="0" xfId="0" applyFont="1" applyFill="1" applyBorder="1" applyAlignment="1" applyProtection="1">
      <alignment horizontal="left" indent="3"/>
    </xf>
    <xf numFmtId="2" fontId="21" fillId="0" borderId="10" xfId="0" applyNumberFormat="1" applyFont="1" applyFill="1" applyBorder="1" applyAlignment="1" applyProtection="1">
      <alignment horizontal="center" vertical="center"/>
    </xf>
    <xf numFmtId="2" fontId="24" fillId="0" borderId="10" xfId="0" applyNumberFormat="1" applyFont="1" applyFill="1" applyBorder="1" applyAlignment="1" applyProtection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27" fillId="23" borderId="47" xfId="30" applyFont="1" applyFill="1" applyBorder="1" applyAlignment="1" applyProtection="1">
      <alignment horizontal="left" vertical="center" indent="1"/>
    </xf>
    <xf numFmtId="0" fontId="26" fillId="23" borderId="48" xfId="30" applyFont="1" applyFill="1" applyBorder="1" applyAlignment="1" applyProtection="1">
      <alignment horizontal="left" vertical="center" indent="1"/>
    </xf>
    <xf numFmtId="0" fontId="26" fillId="23" borderId="49" xfId="30" applyFont="1" applyFill="1" applyBorder="1" applyAlignment="1" applyProtection="1">
      <alignment horizontal="left" vertical="center" indent="1"/>
    </xf>
    <xf numFmtId="0" fontId="27" fillId="0" borderId="25" xfId="32" applyFont="1" applyBorder="1" applyAlignment="1">
      <alignment horizontal="center" vertical="center" wrapText="1"/>
    </xf>
    <xf numFmtId="0" fontId="27" fillId="0" borderId="26" xfId="32" applyFont="1" applyBorder="1" applyAlignment="1">
      <alignment horizontal="center" vertical="center" wrapText="1"/>
    </xf>
    <xf numFmtId="0" fontId="26" fillId="0" borderId="27" xfId="32" applyFont="1" applyBorder="1" applyAlignment="1">
      <alignment horizontal="left" vertical="center" wrapText="1" indent="1"/>
    </xf>
    <xf numFmtId="0" fontId="26" fillId="0" borderId="28" xfId="32" applyFont="1" applyBorder="1" applyAlignment="1">
      <alignment horizontal="left" vertical="center" wrapText="1" indent="1"/>
    </xf>
    <xf numFmtId="0" fontId="26" fillId="0" borderId="29" xfId="32" applyFont="1" applyBorder="1" applyAlignment="1">
      <alignment horizontal="left" vertical="center" wrapText="1" indent="1"/>
    </xf>
    <xf numFmtId="0" fontId="26" fillId="0" borderId="30" xfId="32" applyFont="1" applyBorder="1" applyAlignment="1">
      <alignment horizontal="left" vertical="center" wrapText="1" indent="1"/>
    </xf>
    <xf numFmtId="0" fontId="26" fillId="0" borderId="31" xfId="32" applyFont="1" applyBorder="1" applyAlignment="1">
      <alignment horizontal="left" vertical="center" wrapText="1" indent="1"/>
    </xf>
    <xf numFmtId="0" fontId="26" fillId="0" borderId="32" xfId="32" applyFont="1" applyBorder="1" applyAlignment="1">
      <alignment horizontal="left" vertical="center" wrapText="1" indent="1"/>
    </xf>
    <xf numFmtId="0" fontId="26" fillId="0" borderId="33" xfId="32" applyFont="1" applyBorder="1" applyAlignment="1">
      <alignment horizontal="left" vertical="center" wrapText="1" indent="1"/>
    </xf>
    <xf numFmtId="0" fontId="26" fillId="0" borderId="0" xfId="32" applyFont="1" applyAlignment="1"/>
    <xf numFmtId="0" fontId="27" fillId="23" borderId="50" xfId="32" quotePrefix="1" applyFont="1" applyFill="1" applyBorder="1" applyAlignment="1">
      <alignment horizontal="left" vertical="center" indent="1"/>
    </xf>
    <xf numFmtId="0" fontId="26" fillId="23" borderId="51" xfId="32" applyFont="1" applyFill="1" applyBorder="1" applyAlignment="1">
      <alignment horizontal="left" vertical="center" indent="1"/>
    </xf>
    <xf numFmtId="0" fontId="26" fillId="23" borderId="47" xfId="32" applyFont="1" applyFill="1" applyBorder="1" applyAlignment="1">
      <alignment horizontal="left" vertical="center" indent="1"/>
    </xf>
    <xf numFmtId="0" fontId="26" fillId="23" borderId="51" xfId="32" quotePrefix="1" applyFont="1" applyFill="1" applyBorder="1" applyAlignment="1">
      <alignment horizontal="left" vertical="center" indent="1"/>
    </xf>
    <xf numFmtId="0" fontId="26" fillId="23" borderId="47" xfId="32" quotePrefix="1" applyFont="1" applyFill="1" applyBorder="1" applyAlignment="1">
      <alignment horizontal="left" vertical="center" indent="1"/>
    </xf>
    <xf numFmtId="0" fontId="34" fillId="0" borderId="0" xfId="0" applyFont="1" applyFill="1" applyBorder="1"/>
    <xf numFmtId="0" fontId="33" fillId="0" borderId="0" xfId="0" applyFont="1" applyAlignment="1">
      <alignment horizontal="center" vertical="center" wrapText="1"/>
    </xf>
    <xf numFmtId="2" fontId="21" fillId="0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1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2" fontId="24" fillId="0" borderId="13" xfId="0" applyNumberFormat="1" applyFont="1" applyFill="1" applyBorder="1" applyAlignment="1" applyProtection="1">
      <alignment horizontal="center" vertical="center"/>
    </xf>
    <xf numFmtId="2" fontId="24" fillId="0" borderId="11" xfId="0" applyNumberFormat="1" applyFont="1" applyFill="1" applyBorder="1" applyAlignment="1" applyProtection="1">
      <alignment horizontal="center" vertical="center"/>
    </xf>
    <xf numFmtId="1" fontId="38" fillId="0" borderId="22" xfId="0" applyNumberFormat="1" applyFont="1" applyBorder="1" applyAlignment="1" applyProtection="1">
      <alignment horizontal="center" vertical="center" wrapText="1"/>
    </xf>
    <xf numFmtId="164" fontId="38" fillId="0" borderId="22" xfId="0" applyNumberFormat="1" applyFont="1" applyBorder="1" applyAlignment="1" applyProtection="1">
      <alignment horizontal="center" vertical="center" wrapText="1"/>
    </xf>
    <xf numFmtId="1" fontId="38" fillId="0" borderId="56" xfId="0" applyNumberFormat="1" applyFont="1" applyBorder="1" applyAlignment="1" applyProtection="1">
      <alignment horizontal="center" vertical="center" wrapText="1"/>
    </xf>
    <xf numFmtId="14" fontId="23" fillId="24" borderId="57" xfId="0" applyNumberFormat="1" applyFont="1" applyFill="1" applyBorder="1" applyAlignment="1">
      <alignment horizontal="center" vertical="center" wrapText="1"/>
    </xf>
    <xf numFmtId="14" fontId="23" fillId="24" borderId="58" xfId="0" applyNumberFormat="1" applyFont="1" applyFill="1" applyBorder="1" applyAlignment="1">
      <alignment horizontal="center" vertical="center" wrapText="1"/>
    </xf>
    <xf numFmtId="14" fontId="23" fillId="24" borderId="59" xfId="0" applyNumberFormat="1" applyFont="1" applyFill="1" applyBorder="1" applyAlignment="1">
      <alignment horizontal="center" vertical="center" wrapText="1"/>
    </xf>
    <xf numFmtId="0" fontId="23" fillId="24" borderId="28" xfId="0" applyNumberFormat="1" applyFont="1" applyFill="1" applyBorder="1" applyAlignment="1">
      <alignment horizontal="center" vertical="center" wrapText="1"/>
    </xf>
    <xf numFmtId="0" fontId="23" fillId="24" borderId="3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 applyProtection="1">
      <alignment horizontal="center" vertical="center"/>
    </xf>
    <xf numFmtId="1" fontId="21" fillId="0" borderId="11" xfId="0" applyNumberFormat="1" applyFont="1" applyFill="1" applyBorder="1" applyAlignment="1" applyProtection="1">
      <alignment horizontal="center" vertical="center"/>
    </xf>
    <xf numFmtId="0" fontId="23" fillId="24" borderId="61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 applyProtection="1">
      <alignment horizontal="center" vertical="center"/>
    </xf>
    <xf numFmtId="0" fontId="23" fillId="24" borderId="57" xfId="0" applyNumberFormat="1" applyFont="1" applyFill="1" applyBorder="1" applyAlignment="1">
      <alignment horizontal="center" vertical="center" wrapText="1"/>
    </xf>
    <xf numFmtId="0" fontId="23" fillId="24" borderId="58" xfId="0" applyNumberFormat="1" applyFont="1" applyFill="1" applyBorder="1" applyAlignment="1">
      <alignment horizontal="center" vertical="center" wrapText="1"/>
    </xf>
    <xf numFmtId="0" fontId="23" fillId="24" borderId="5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1" fillId="0" borderId="24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1" fillId="0" borderId="21" xfId="0" applyNumberFormat="1" applyFont="1" applyFill="1" applyBorder="1" applyAlignment="1" applyProtection="1">
      <alignment horizontal="left" vertical="center" wrapText="1"/>
    </xf>
    <xf numFmtId="0" fontId="0" fillId="23" borderId="20" xfId="0" applyFill="1" applyBorder="1" applyAlignment="1" applyProtection="1">
      <alignment horizontal="center"/>
    </xf>
    <xf numFmtId="0" fontId="0" fillId="23" borderId="16" xfId="0" applyFill="1" applyBorder="1" applyAlignment="1" applyProtection="1">
      <alignment horizontal="center"/>
    </xf>
    <xf numFmtId="0" fontId="0" fillId="23" borderId="18" xfId="0" applyFill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9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4" fillId="24" borderId="40" xfId="0" applyFont="1" applyFill="1" applyBorder="1" applyAlignment="1" applyProtection="1">
      <alignment horizontal="center" vertical="center" wrapText="1"/>
    </xf>
    <xf numFmtId="0" fontId="24" fillId="24" borderId="41" xfId="0" applyFont="1" applyFill="1" applyBorder="1" applyAlignment="1" applyProtection="1">
      <alignment horizontal="center" vertical="center" wrapText="1"/>
    </xf>
    <xf numFmtId="164" fontId="40" fillId="0" borderId="54" xfId="32" applyNumberFormat="1" applyFont="1" applyBorder="1" applyAlignment="1" applyProtection="1">
      <alignment horizontal="center" vertical="center" wrapText="1"/>
    </xf>
    <xf numFmtId="164" fontId="40" fillId="0" borderId="34" xfId="32" applyNumberFormat="1" applyFont="1" applyBorder="1" applyAlignment="1" applyProtection="1">
      <alignment horizontal="center" vertical="center" wrapText="1"/>
    </xf>
    <xf numFmtId="164" fontId="40" fillId="0" borderId="55" xfId="32" applyNumberFormat="1" applyFont="1" applyBorder="1" applyAlignment="1" applyProtection="1">
      <alignment horizontal="center" vertical="center" wrapText="1"/>
    </xf>
    <xf numFmtId="164" fontId="40" fillId="0" borderId="35" xfId="32" applyNumberFormat="1" applyFont="1" applyBorder="1" applyAlignment="1" applyProtection="1">
      <alignment horizontal="center" vertical="center" wrapText="1"/>
    </xf>
    <xf numFmtId="1" fontId="40" fillId="0" borderId="10" xfId="0" applyNumberFormat="1" applyFont="1" applyBorder="1" applyAlignment="1" applyProtection="1">
      <alignment horizontal="center" vertical="center" wrapText="1"/>
    </xf>
    <xf numFmtId="1" fontId="40" fillId="0" borderId="24" xfId="0" applyNumberFormat="1" applyFont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0" fillId="0" borderId="42" xfId="0" applyFont="1" applyBorder="1" applyAlignment="1" applyProtection="1">
      <alignment horizontal="center" wrapText="1"/>
    </xf>
    <xf numFmtId="0" fontId="20" fillId="0" borderId="35" xfId="0" applyFont="1" applyBorder="1" applyAlignment="1" applyProtection="1">
      <alignment horizontal="center" wrapText="1"/>
    </xf>
    <xf numFmtId="0" fontId="20" fillId="0" borderId="36" xfId="0" applyFont="1" applyBorder="1" applyAlignment="1" applyProtection="1">
      <alignment horizontal="center" wrapText="1"/>
    </xf>
    <xf numFmtId="0" fontId="39" fillId="0" borderId="43" xfId="0" applyFont="1" applyBorder="1" applyAlignment="1" applyProtection="1">
      <alignment horizontal="center" vertical="center" wrapText="1"/>
    </xf>
    <xf numFmtId="0" fontId="39" fillId="0" borderId="44" xfId="0" applyFont="1" applyBorder="1" applyAlignment="1" applyProtection="1">
      <alignment horizontal="center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0" fontId="39" fillId="0" borderId="18" xfId="0" applyFont="1" applyBorder="1" applyAlignment="1" applyProtection="1">
      <alignment horizontal="center" vertical="center" wrapText="1"/>
    </xf>
    <xf numFmtId="0" fontId="39" fillId="0" borderId="33" xfId="0" applyFont="1" applyBorder="1" applyAlignment="1" applyProtection="1">
      <alignment horizontal="center" vertical="center" wrapText="1"/>
    </xf>
    <xf numFmtId="0" fontId="39" fillId="0" borderId="36" xfId="0" applyFont="1" applyBorder="1" applyAlignment="1" applyProtection="1">
      <alignment horizontal="center" vertical="center" wrapText="1"/>
    </xf>
    <xf numFmtId="0" fontId="40" fillId="0" borderId="20" xfId="0" applyNumberFormat="1" applyFont="1" applyBorder="1" applyAlignment="1" applyProtection="1">
      <alignment horizontal="center" vertical="center" wrapText="1"/>
    </xf>
    <xf numFmtId="0" fontId="40" fillId="0" borderId="16" xfId="0" applyNumberFormat="1" applyFont="1" applyBorder="1" applyAlignment="1" applyProtection="1">
      <alignment horizontal="center" vertical="center" wrapText="1"/>
    </xf>
    <xf numFmtId="1" fontId="40" fillId="0" borderId="45" xfId="0" applyNumberFormat="1" applyFont="1" applyBorder="1" applyAlignment="1" applyProtection="1">
      <alignment horizontal="center" vertical="center" wrapText="1"/>
    </xf>
    <xf numFmtId="1" fontId="40" fillId="0" borderId="15" xfId="0" applyNumberFormat="1" applyFont="1" applyBorder="1" applyAlignment="1" applyProtection="1">
      <alignment horizontal="center" vertical="center" wrapText="1"/>
    </xf>
    <xf numFmtId="164" fontId="40" fillId="0" borderId="13" xfId="0" applyNumberFormat="1" applyFont="1" applyBorder="1" applyAlignment="1" applyProtection="1">
      <alignment horizontal="center" vertical="center" wrapText="1"/>
    </xf>
    <xf numFmtId="164" fontId="40" fillId="0" borderId="14" xfId="0" applyNumberFormat="1" applyFont="1" applyBorder="1" applyAlignment="1" applyProtection="1">
      <alignment horizontal="center" vertical="center" wrapText="1"/>
    </xf>
    <xf numFmtId="0" fontId="40" fillId="0" borderId="46" xfId="0" applyFont="1" applyBorder="1" applyAlignment="1" applyProtection="1">
      <alignment horizontal="center" vertical="center" wrapText="1"/>
    </xf>
    <xf numFmtId="0" fontId="40" fillId="0" borderId="9" xfId="0" applyFont="1" applyBorder="1" applyAlignment="1" applyProtection="1">
      <alignment horizontal="center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0" fontId="22" fillId="0" borderId="20" xfId="32" applyFont="1" applyBorder="1" applyAlignment="1" applyProtection="1">
      <alignment horizontal="center" vertical="center" wrapText="1"/>
    </xf>
    <xf numFmtId="0" fontId="22" fillId="0" borderId="37" xfId="32" applyFont="1" applyBorder="1" applyAlignment="1" applyProtection="1">
      <alignment horizontal="center" vertical="center" wrapText="1"/>
    </xf>
    <xf numFmtId="0" fontId="22" fillId="0" borderId="34" xfId="32" applyFont="1" applyBorder="1" applyAlignment="1" applyProtection="1">
      <alignment horizontal="center" vertical="center" wrapText="1"/>
    </xf>
    <xf numFmtId="0" fontId="22" fillId="0" borderId="16" xfId="32" applyFont="1" applyBorder="1" applyAlignment="1" applyProtection="1">
      <alignment horizontal="center" vertical="center" wrapText="1"/>
    </xf>
    <xf numFmtId="0" fontId="22" fillId="0" borderId="0" xfId="32" applyFont="1" applyBorder="1" applyAlignment="1" applyProtection="1">
      <alignment horizontal="center" vertical="center" wrapText="1"/>
    </xf>
    <xf numFmtId="0" fontId="22" fillId="0" borderId="35" xfId="32" applyFont="1" applyBorder="1" applyAlignment="1" applyProtection="1">
      <alignment horizontal="center" vertical="center" wrapText="1"/>
    </xf>
    <xf numFmtId="0" fontId="22" fillId="0" borderId="38" xfId="32" applyFont="1" applyBorder="1" applyAlignment="1" applyProtection="1">
      <alignment horizontal="center" vertical="center" wrapText="1"/>
    </xf>
    <xf numFmtId="0" fontId="22" fillId="0" borderId="39" xfId="32" applyFont="1" applyBorder="1" applyAlignment="1" applyProtection="1">
      <alignment horizontal="center" vertical="center" wrapText="1"/>
    </xf>
    <xf numFmtId="0" fontId="22" fillId="0" borderId="12" xfId="32" applyFont="1" applyBorder="1" applyAlignment="1" applyProtection="1">
      <alignment horizontal="center" vertical="center" wrapText="1"/>
    </xf>
    <xf numFmtId="164" fontId="40" fillId="0" borderId="37" xfId="32" applyNumberFormat="1" applyFont="1" applyBorder="1" applyAlignment="1" applyProtection="1">
      <alignment horizontal="center" vertical="center" wrapText="1"/>
    </xf>
    <xf numFmtId="164" fontId="40" fillId="0" borderId="0" xfId="32" applyNumberFormat="1" applyFont="1" applyBorder="1" applyAlignment="1" applyProtection="1">
      <alignment horizontal="center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0" fontId="40" fillId="0" borderId="30" xfId="0" applyFont="1" applyBorder="1" applyAlignment="1" applyProtection="1">
      <alignment horizontal="center" vertical="center" wrapText="1"/>
    </xf>
    <xf numFmtId="0" fontId="40" fillId="0" borderId="60" xfId="0" applyFont="1" applyBorder="1" applyAlignment="1" applyProtection="1">
      <alignment horizontal="center" vertical="center" wrapText="1"/>
    </xf>
    <xf numFmtId="165" fontId="40" fillId="0" borderId="20" xfId="0" applyNumberFormat="1" applyFont="1" applyBorder="1" applyAlignment="1" applyProtection="1">
      <alignment horizontal="center" vertical="center" wrapText="1"/>
    </xf>
    <xf numFmtId="165" fontId="40" fillId="0" borderId="16" xfId="0" applyNumberFormat="1" applyFont="1" applyBorder="1" applyAlignment="1" applyProtection="1">
      <alignment horizontal="center" vertical="center" wrapText="1"/>
    </xf>
    <xf numFmtId="0" fontId="30" fillId="0" borderId="40" xfId="32" applyFont="1" applyBorder="1" applyAlignment="1">
      <alignment horizontal="center" vertical="center" wrapText="1"/>
    </xf>
    <xf numFmtId="0" fontId="30" fillId="0" borderId="26" xfId="32" applyFont="1" applyBorder="1" applyAlignment="1">
      <alignment horizontal="center" vertical="center" wrapText="1"/>
    </xf>
    <xf numFmtId="0" fontId="30" fillId="0" borderId="41" xfId="32" applyFont="1" applyBorder="1" applyAlignment="1">
      <alignment horizontal="center" vertical="center" wrapText="1"/>
    </xf>
    <xf numFmtId="0" fontId="26" fillId="0" borderId="28" xfId="32" applyFont="1" applyBorder="1" applyAlignment="1">
      <alignment horizontal="left" vertical="center" wrapText="1" indent="1"/>
    </xf>
    <xf numFmtId="0" fontId="26" fillId="0" borderId="30" xfId="32" applyFont="1" applyBorder="1" applyAlignment="1">
      <alignment horizontal="left" vertical="center" wrapText="1" indent="1"/>
    </xf>
    <xf numFmtId="0" fontId="27" fillId="23" borderId="52" xfId="32" applyFont="1" applyFill="1" applyBorder="1" applyAlignment="1">
      <alignment horizontal="center" vertical="center"/>
    </xf>
    <xf numFmtId="0" fontId="27" fillId="23" borderId="53" xfId="32" applyFont="1" applyFill="1" applyBorder="1" applyAlignment="1">
      <alignment horizontal="center" vertical="center"/>
    </xf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 customBuiltin="1"/>
    <cellStyle name="Neutre" xfId="31" builtinId="28" customBuiltin="1"/>
    <cellStyle name="Normal" xfId="0" builtinId="0"/>
    <cellStyle name="Normal 2" xfId="32" xr:uid="{00000000-0005-0000-0000-000020000000}"/>
    <cellStyle name="Normal 3" xfId="33" xr:uid="{00000000-0005-0000-0000-000021000000}"/>
    <cellStyle name="Normal 4" xfId="34" xr:uid="{00000000-0005-0000-0000-000022000000}"/>
    <cellStyle name="Normal 6" xfId="35" xr:uid="{00000000-0005-0000-0000-000023000000}"/>
    <cellStyle name="Normal 8" xfId="36" xr:uid="{00000000-0005-0000-0000-000024000000}"/>
    <cellStyle name="Satisfaisant" xfId="37" builtinId="26" customBuiltin="1"/>
    <cellStyle name="Sortie" xfId="38" builtinId="21" customBuiltin="1"/>
    <cellStyle name="Texte explicatif" xfId="39" builtinId="53" customBuiltin="1"/>
    <cellStyle name="Titre 1" xfId="40" xr:uid="{00000000-0005-0000-0000-000028000000}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Graphique de suivi de la biomasse totale d'une surface</a:t>
            </a:r>
          </a:p>
          <a:p>
            <a:pPr algn="ctr" rtl="0">
              <a:defRPr sz="1600" b="1"/>
            </a:pPr>
            <a:r>
              <a:rPr lang="en-US" sz="1600" b="1" i="0" u="none" strike="noStrike" kern="1200" cap="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(BIOSURVEILLANCE)</a:t>
            </a:r>
            <a:endParaRPr lang="en-GB" sz="1600" b="1" i="0" u="none" strike="noStrike" kern="1200" cap="all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Résultats en pg/cm²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'BIOSURVEILLANCE BF'!$A$12:$A$100</c:f>
              <c:numCache>
                <c:formatCode>m/d/yyyy</c:formatCode>
                <c:ptCount val="89"/>
              </c:numCache>
            </c:numRef>
          </c:xVal>
          <c:yVal>
            <c:numRef>
              <c:f>'BIOSURVEILLANCE BF'!$E$12:$E$100</c:f>
              <c:numCache>
                <c:formatCode>0.00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D4-4085-B466-7016F582AC3F}"/>
            </c:ext>
          </c:extLst>
        </c:ser>
        <c:ser>
          <c:idx val="1"/>
          <c:order val="1"/>
          <c:tx>
            <c:v>Limite de surveillance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'BIOSURVEILLANCE BF'!$A$12:$A$100</c:f>
              <c:numCache>
                <c:formatCode>m/d/yyyy</c:formatCode>
                <c:ptCount val="89"/>
              </c:numCache>
            </c:numRef>
          </c:xVal>
          <c:yVal>
            <c:numRef>
              <c:f>'BIOSURVEILLANCE BF'!$Q$12:$Q$100</c:f>
              <c:numCache>
                <c:formatCode>0.00</c:formatCode>
                <c:ptCount val="8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F7-4A8A-9C6A-3CDB4AACAAA1}"/>
            </c:ext>
          </c:extLst>
        </c:ser>
        <c:ser>
          <c:idx val="2"/>
          <c:order val="2"/>
          <c:tx>
            <c:v>Limite de contrôle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'BIOSURVEILLANCE BF'!$A$12:$A$100</c:f>
              <c:numCache>
                <c:formatCode>m/d/yyyy</c:formatCode>
                <c:ptCount val="89"/>
              </c:numCache>
            </c:numRef>
          </c:xVal>
          <c:yVal>
            <c:numRef>
              <c:f>'BIOSURVEILLANCE BF'!$R$12:$R$100</c:f>
              <c:numCache>
                <c:formatCode>0.00</c:formatCode>
                <c:ptCount val="8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F7-4A8A-9C6A-3CDB4AACA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124768"/>
        <c:axId val="479124112"/>
      </c:scatterChart>
      <c:valAx>
        <c:axId val="479124768"/>
        <c:scaling>
          <c:orientation val="minMax"/>
        </c:scaling>
        <c:delete val="0"/>
        <c:axPos val="b"/>
        <c:numFmt formatCode="dd/mm/yy;@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4112"/>
        <c:crosses val="autoZero"/>
        <c:crossBetween val="midCat"/>
      </c:valAx>
      <c:valAx>
        <c:axId val="47912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Flore totale (en pg/cm²)</a:t>
                </a:r>
                <a:endParaRPr lang="en-GB" sz="1200" b="1"/>
              </a:p>
            </c:rich>
          </c:tx>
          <c:layout>
            <c:manualLayout>
              <c:xMode val="edge"/>
              <c:yMode val="edge"/>
              <c:x val="6.8245909248846829E-3"/>
              <c:y val="0.336512422769584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cap="all" baseline="0">
                <a:effectLst/>
              </a:rPr>
              <a:t>Graphique de suivi de la FLORE totale d'une SURFACE</a:t>
            </a:r>
            <a:endParaRPr lang="fr-FR" sz="1600">
              <a:effectLst/>
            </a:endParaRPr>
          </a:p>
          <a:p>
            <a:pPr>
              <a:defRPr sz="1600"/>
            </a:pPr>
            <a:r>
              <a:rPr lang="en-US" sz="1600" b="1" i="0" cap="all" baseline="0">
                <a:effectLst/>
              </a:rPr>
              <a:t>(CARTOGRAPHIE)</a:t>
            </a:r>
            <a:endParaRPr lang="fr-FR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Résultats en pg/cm²</c:v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3B-43A9-A2E2-68F7E62A87C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3B-43A9-A2E2-68F7E62A87C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43B-43A9-A2E2-68F7E62A87C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43B-43A9-A2E2-68F7E62A87C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3B-43A9-A2E2-68F7E62A87C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43B-43A9-A2E2-68F7E62A87C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43B-43A9-A2E2-68F7E62A87C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43B-43A9-A2E2-68F7E62A87C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43B-43A9-A2E2-68F7E62A87C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43B-43A9-A2E2-68F7E62A87C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43B-43A9-A2E2-68F7E62A87C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43B-43A9-A2E2-68F7E62A87C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'CARTOGRAPHIE BF'!$A$12:$A$26</c:f>
              <c:numCache>
                <c:formatCode>General</c:formatCode>
                <c:ptCount val="15"/>
              </c:numCache>
            </c:numRef>
          </c:cat>
          <c:val>
            <c:numRef>
              <c:f>'CARTOGRAPHIE BF'!$E$12:$E$34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3B-43A9-A2E2-68F7E62A8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87800"/>
        <c:axId val="1"/>
      </c:barChart>
      <c:lineChart>
        <c:grouping val="standard"/>
        <c:varyColors val="0"/>
        <c:ser>
          <c:idx val="0"/>
          <c:order val="1"/>
          <c:tx>
            <c:v>Limite de surveillance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'CARTOGRAPHIE BF'!$Q$12:$Q$34</c:f>
              <c:numCache>
                <c:formatCode>0.00</c:formatCode>
                <c:ptCount val="2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47A-4EC1-9FF3-648537E93F57}"/>
            </c:ext>
          </c:extLst>
        </c:ser>
        <c:ser>
          <c:idx val="2"/>
          <c:order val="2"/>
          <c:tx>
            <c:v>Limite de contrôle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'CARTOGRAPHIE BF'!$R$12:$R$34</c:f>
              <c:numCache>
                <c:formatCode>0.00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47A-4EC1-9FF3-648537E93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87800"/>
        <c:axId val="1"/>
      </c:lineChart>
      <c:catAx>
        <c:axId val="31618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100000"/>
          <a:lstStyle/>
          <a:p>
            <a:pPr>
              <a:defRPr sz="120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Flore totale (en pg/cm²)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16187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09016393442626"/>
          <c:y val="0.49607535321821034"/>
          <c:w val="0.16130118466419463"/>
          <c:h val="0.11348076938281236"/>
        </c:manualLayout>
      </c:layout>
      <c:overlay val="0"/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506D5D-C0ED-41BE-90A9-9253FDE155BC}">
  <sheetPr/>
  <sheetViews>
    <sheetView zoomScale="11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aphique1"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0</xdr:col>
      <xdr:colOff>1981200</xdr:colOff>
      <xdr:row>5</xdr:row>
      <xdr:rowOff>123825</xdr:rowOff>
    </xdr:to>
    <xdr:pic>
      <xdr:nvPicPr>
        <xdr:cNvPr id="2" name="Image 4" descr="logo GLB (petit).jpg">
          <a:extLst>
            <a:ext uri="{FF2B5EF4-FFF2-40B4-BE49-F238E27FC236}">
              <a16:creationId xmlns:a16="http://schemas.microsoft.com/office/drawing/2014/main" id="{F077B225-60B6-4E00-B550-904846B84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959827</xdr:colOff>
      <xdr:row>0</xdr:row>
      <xdr:rowOff>26377</xdr:rowOff>
    </xdr:from>
    <xdr:to>
      <xdr:col>9</xdr:col>
      <xdr:colOff>2045677</xdr:colOff>
      <xdr:row>5</xdr:row>
      <xdr:rowOff>178777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248F3ADC-807D-4F08-ADD0-D94319EE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7019" y="26377"/>
          <a:ext cx="1085850" cy="1134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BA8E79F-C4CB-4C8E-A7FF-DE887BAA75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0</xdr:col>
      <xdr:colOff>1981200</xdr:colOff>
      <xdr:row>5</xdr:row>
      <xdr:rowOff>123825</xdr:rowOff>
    </xdr:to>
    <xdr:pic>
      <xdr:nvPicPr>
        <xdr:cNvPr id="93315" name="Image 4" descr="logo GLB (petit).jpg">
          <a:extLst>
            <a:ext uri="{FF2B5EF4-FFF2-40B4-BE49-F238E27FC236}">
              <a16:creationId xmlns:a16="http://schemas.microsoft.com/office/drawing/2014/main" id="{D0B79744-DCBF-4BFF-A823-03170995D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1981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1051891</xdr:colOff>
      <xdr:row>0</xdr:row>
      <xdr:rowOff>43898</xdr:rowOff>
    </xdr:from>
    <xdr:to>
      <xdr:col>9</xdr:col>
      <xdr:colOff>2137741</xdr:colOff>
      <xdr:row>6</xdr:row>
      <xdr:rowOff>5798</xdr:rowOff>
    </xdr:to>
    <xdr:pic>
      <xdr:nvPicPr>
        <xdr:cNvPr id="93316" name="Image 1">
          <a:extLst>
            <a:ext uri="{FF2B5EF4-FFF2-40B4-BE49-F238E27FC236}">
              <a16:creationId xmlns:a16="http://schemas.microsoft.com/office/drawing/2014/main" id="{BFEF1F13-93BC-4A87-93FD-47641163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3543" y="43898"/>
          <a:ext cx="1085850" cy="1129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28EB171-34D0-4C38-80BD-578AD4D1B3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.faye@gl-biocontrol.com" TargetMode="External"/><Relationship Id="rId2" Type="http://schemas.openxmlformats.org/officeDocument/2006/relationships/hyperlink" Target="mailto:y.fournier@gl-biocontrol.com" TargetMode="External"/><Relationship Id="rId1" Type="http://schemas.openxmlformats.org/officeDocument/2006/relationships/hyperlink" Target="mailto:contact@gl-biocontrol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CD13-D085-45CC-B989-8FCAA09B5105}">
  <sheetPr>
    <pageSetUpPr fitToPage="1"/>
  </sheetPr>
  <dimension ref="A1:Z100"/>
  <sheetViews>
    <sheetView tabSelected="1" zoomScale="130" zoomScaleNormal="130" workbookViewId="0">
      <selection sqref="A1:A7"/>
    </sheetView>
  </sheetViews>
  <sheetFormatPr baseColWidth="10" defaultRowHeight="15" x14ac:dyDescent="0.25"/>
  <cols>
    <col min="1" max="1" width="30.140625" style="1" customWidth="1"/>
    <col min="2" max="2" width="10.140625" customWidth="1"/>
    <col min="3" max="3" width="8.5703125" customWidth="1"/>
    <col min="4" max="4" width="8.42578125" bestFit="1" customWidth="1"/>
    <col min="5" max="5" width="13" bestFit="1" customWidth="1"/>
    <col min="6" max="6" width="12.85546875" bestFit="1" customWidth="1"/>
    <col min="7" max="7" width="11.7109375" customWidth="1"/>
    <col min="8" max="9" width="28.7109375" customWidth="1"/>
    <col min="10" max="10" width="44.28515625" customWidth="1"/>
  </cols>
  <sheetData>
    <row r="1" spans="1:26" ht="17.25" customHeight="1" thickBot="1" x14ac:dyDescent="0.3">
      <c r="A1" s="76"/>
      <c r="B1" s="79" t="s">
        <v>38</v>
      </c>
      <c r="C1" s="80"/>
      <c r="D1" s="80"/>
      <c r="E1" s="80"/>
      <c r="F1" s="80"/>
      <c r="G1" s="81"/>
      <c r="H1" s="88" t="s">
        <v>2</v>
      </c>
      <c r="I1" s="89"/>
      <c r="J1" s="98" t="s">
        <v>7</v>
      </c>
      <c r="K1" s="2"/>
      <c r="L1" s="2"/>
      <c r="M1" s="2"/>
    </row>
    <row r="2" spans="1:26" ht="15" customHeight="1" x14ac:dyDescent="0.25">
      <c r="A2" s="77"/>
      <c r="B2" s="82"/>
      <c r="C2" s="83"/>
      <c r="D2" s="83"/>
      <c r="E2" s="83"/>
      <c r="F2" s="83"/>
      <c r="G2" s="84"/>
      <c r="H2" s="20" t="s">
        <v>3</v>
      </c>
      <c r="I2" s="16"/>
      <c r="J2" s="99"/>
      <c r="K2" s="51"/>
      <c r="L2" s="51"/>
      <c r="M2" s="51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5" customHeight="1" x14ac:dyDescent="0.25">
      <c r="A3" s="77"/>
      <c r="B3" s="82"/>
      <c r="C3" s="83"/>
      <c r="D3" s="83"/>
      <c r="E3" s="83"/>
      <c r="F3" s="83"/>
      <c r="G3" s="84"/>
      <c r="H3" s="15" t="s">
        <v>4</v>
      </c>
      <c r="I3" s="16"/>
      <c r="J3" s="99"/>
      <c r="K3" s="51"/>
      <c r="L3" s="51"/>
      <c r="M3" s="51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5" customHeight="1" x14ac:dyDescent="0.25">
      <c r="A4" s="77"/>
      <c r="B4" s="82"/>
      <c r="C4" s="83"/>
      <c r="D4" s="83"/>
      <c r="E4" s="83"/>
      <c r="F4" s="83"/>
      <c r="G4" s="84"/>
      <c r="H4" s="15" t="s">
        <v>0</v>
      </c>
      <c r="I4" s="16"/>
      <c r="J4" s="99"/>
      <c r="K4" s="51"/>
      <c r="L4" s="51"/>
      <c r="M4" s="51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5" customHeight="1" x14ac:dyDescent="0.25">
      <c r="A5" s="77"/>
      <c r="B5" s="85"/>
      <c r="C5" s="86"/>
      <c r="D5" s="86"/>
      <c r="E5" s="86"/>
      <c r="F5" s="86"/>
      <c r="G5" s="87"/>
      <c r="H5" s="15" t="s">
        <v>5</v>
      </c>
      <c r="I5" s="16" t="s">
        <v>6</v>
      </c>
      <c r="J5" s="99"/>
      <c r="K5" s="51"/>
      <c r="L5" s="51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5" customHeight="1" x14ac:dyDescent="0.25">
      <c r="A6" s="77"/>
      <c r="B6" s="101" t="s">
        <v>32</v>
      </c>
      <c r="C6" s="102"/>
      <c r="D6" s="102"/>
      <c r="E6" s="102"/>
      <c r="F6" s="102"/>
      <c r="G6" s="103"/>
      <c r="H6" s="15" t="s">
        <v>41</v>
      </c>
      <c r="I6" s="17">
        <v>0.5</v>
      </c>
      <c r="J6" s="99"/>
      <c r="K6" s="51"/>
      <c r="L6" s="51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15" customHeight="1" thickBot="1" x14ac:dyDescent="0.3">
      <c r="A7" s="78"/>
      <c r="B7" s="104"/>
      <c r="C7" s="105"/>
      <c r="D7" s="105"/>
      <c r="E7" s="105"/>
      <c r="F7" s="105"/>
      <c r="G7" s="106"/>
      <c r="H7" s="18" t="s">
        <v>42</v>
      </c>
      <c r="I7" s="19">
        <v>1</v>
      </c>
      <c r="J7" s="100"/>
      <c r="K7" s="51"/>
      <c r="L7" s="51"/>
      <c r="M7" s="51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3" customFormat="1" ht="12" thickBot="1" x14ac:dyDescent="0.25">
      <c r="A8" s="26"/>
      <c r="B8" s="23"/>
      <c r="C8" s="24"/>
      <c r="D8" s="25"/>
      <c r="E8" s="6"/>
      <c r="F8" s="6"/>
      <c r="G8" s="6"/>
      <c r="H8" s="6"/>
      <c r="I8" s="6"/>
      <c r="J8" s="21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s="3" customFormat="1" ht="15" customHeight="1" x14ac:dyDescent="0.2">
      <c r="A9" s="107" t="s">
        <v>30</v>
      </c>
      <c r="B9" s="109" t="s">
        <v>34</v>
      </c>
      <c r="C9" s="109" t="s">
        <v>10</v>
      </c>
      <c r="D9" s="109" t="s">
        <v>11</v>
      </c>
      <c r="E9" s="111" t="s">
        <v>12</v>
      </c>
      <c r="F9" s="111"/>
      <c r="G9" s="112"/>
      <c r="H9" s="90" t="s">
        <v>31</v>
      </c>
      <c r="I9" s="91"/>
      <c r="J9" s="113" t="s">
        <v>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s="3" customFormat="1" ht="15" customHeight="1" x14ac:dyDescent="0.2">
      <c r="A10" s="108"/>
      <c r="B10" s="110"/>
      <c r="C10" s="110"/>
      <c r="D10" s="110"/>
      <c r="E10" s="22" t="s">
        <v>14</v>
      </c>
      <c r="F10" s="94" t="s">
        <v>13</v>
      </c>
      <c r="G10" s="95"/>
      <c r="H10" s="92"/>
      <c r="I10" s="93"/>
      <c r="J10" s="11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4" customFormat="1" ht="15" customHeight="1" thickBot="1" x14ac:dyDescent="0.3">
      <c r="A11" s="108"/>
      <c r="B11" s="57" t="s">
        <v>35</v>
      </c>
      <c r="C11" s="57" t="s">
        <v>9</v>
      </c>
      <c r="D11" s="57" t="s">
        <v>9</v>
      </c>
      <c r="E11" s="58" t="s">
        <v>36</v>
      </c>
      <c r="F11" s="57" t="s">
        <v>37</v>
      </c>
      <c r="G11" s="59" t="s">
        <v>15</v>
      </c>
      <c r="H11" s="92"/>
      <c r="I11" s="93"/>
      <c r="J11" s="115"/>
      <c r="K11" s="53"/>
      <c r="L11" s="53"/>
      <c r="M11" s="53"/>
      <c r="N11" s="53"/>
      <c r="O11" s="53"/>
      <c r="P11" s="54"/>
      <c r="Q11" s="54"/>
      <c r="R11" s="53"/>
      <c r="S11" s="53"/>
      <c r="T11" s="53"/>
      <c r="U11" s="54"/>
      <c r="V11" s="54"/>
      <c r="W11" s="53"/>
      <c r="X11" s="53"/>
      <c r="Y11" s="53"/>
      <c r="Z11" s="53"/>
    </row>
    <row r="12" spans="1:26" s="4" customFormat="1" ht="15" customHeight="1" x14ac:dyDescent="0.25">
      <c r="A12" s="60"/>
      <c r="B12" s="13"/>
      <c r="C12" s="13"/>
      <c r="D12" s="13"/>
      <c r="E12" s="55" t="str">
        <f t="shared" ref="E12:E26" si="0">IF(OR(ISBLANK(B12),ISBLANK(C12),ISBLANK(D12))," ",IF(AND(C12=0, (D12-C12)&gt;=100),1/(D12-1)*1000/B12,IF((D12-C12)&lt;80,"ERREUR",C12/(D12-C12)*1000/B12)))</f>
        <v xml:space="preserve"> </v>
      </c>
      <c r="F12" s="68" t="str">
        <f>IF(OR(ISBLANK(B12),ISBLANK(C12),ISBLANK(D12))," ",IF(E12="ERREUR", "ERREUR", E12*1000))</f>
        <v xml:space="preserve"> </v>
      </c>
      <c r="G12" s="14" t="str">
        <f t="shared" ref="G12:G26" si="1">IF(OR(ISBLANK(B12),ISBLANK(C12),ISBLANK(D12))," ",IF(E12="ERREUR", "ERREUR", LOG(F12)))</f>
        <v xml:space="preserve"> </v>
      </c>
      <c r="H12" s="96" t="str">
        <f>IF(OR(ISBLANK(B12),ISBLANK(C12),ISBLANK(D12))," ",IF(C12&gt;20000, "Echantillon fortement contaminé. Si nécessaire, prélevez une surface plus petite.", IF(AND(C12&gt;1000, (D12-C12)&lt;130), "Echantillon fortement contaminé. Si nécessaire, prélevez une surface plus petite.", IF((D12-C12)&lt;80,"Contrôlez le mélange du Standard, la température et l'état des réactifs.", IF(AND(C12&lt;5, (D12-C12)&lt;130),"Faible sensibilité. Si nécessaire, prélevez une surface plus grande.", " ")))))</f>
        <v xml:space="preserve"> </v>
      </c>
      <c r="I12" s="97"/>
      <c r="J12" s="63"/>
      <c r="K12" s="53"/>
      <c r="L12" s="53"/>
      <c r="M12" s="53"/>
      <c r="N12" s="53"/>
      <c r="O12" s="53"/>
      <c r="P12" s="53"/>
      <c r="Q12" s="29">
        <f>$I$6</f>
        <v>0.5</v>
      </c>
      <c r="R12" s="29">
        <f>$I$7</f>
        <v>1</v>
      </c>
      <c r="S12" s="53"/>
      <c r="T12" s="53"/>
      <c r="U12" s="53"/>
      <c r="V12" s="53"/>
      <c r="W12" s="53"/>
      <c r="X12" s="53"/>
      <c r="Y12" s="53"/>
      <c r="Z12" s="53"/>
    </row>
    <row r="13" spans="1:26" s="4" customFormat="1" ht="15" customHeight="1" x14ac:dyDescent="0.25">
      <c r="A13" s="61"/>
      <c r="B13" s="7"/>
      <c r="C13" s="7"/>
      <c r="D13" s="7"/>
      <c r="E13" s="28" t="str">
        <f t="shared" si="0"/>
        <v xml:space="preserve"> </v>
      </c>
      <c r="F13" s="65" t="str">
        <f t="shared" ref="F13:F26" si="2">IF(OR(ISBLANK(B13),ISBLANK(C13),ISBLANK(D13))," ",IF(E13="ERREUR", "ERREUR", E13*1000))</f>
        <v xml:space="preserve"> </v>
      </c>
      <c r="G13" s="27" t="str">
        <f t="shared" si="1"/>
        <v xml:space="preserve"> </v>
      </c>
      <c r="H13" s="72" t="str">
        <f t="shared" ref="H13:H26" si="3">IF(OR(ISBLANK(B13),ISBLANK(C13),ISBLANK(D13))," ",IF(C13&gt;20000, "Echantillon fortement contaminé. Si nécessaire, prélevez une surface plus petite.", IF(AND(C13&gt;1000, (D13-C13)&lt;130), "Echantillon fortement contaminé. Si nécessaire, prélevez une surface plus petite.", IF((D13-C13)&lt;80,"Contrôlez le mélange du Standard, la température et l'état des réactifs.", IF(AND(C13&lt;5, (D13-C13)&lt;130),"Faible sensibilité. Si nécessaire, prélevez une surface plus grande.", " ")))))</f>
        <v xml:space="preserve"> </v>
      </c>
      <c r="I13" s="73"/>
      <c r="J13" s="64"/>
      <c r="K13" s="53"/>
      <c r="L13" s="53"/>
      <c r="M13" s="53"/>
      <c r="N13" s="53"/>
      <c r="O13" s="53"/>
      <c r="P13" s="53"/>
      <c r="Q13" s="29">
        <f t="shared" ref="Q13:Q76" si="4">$I$6</f>
        <v>0.5</v>
      </c>
      <c r="R13" s="29">
        <f t="shared" ref="R13:R76" si="5">$I$7</f>
        <v>1</v>
      </c>
      <c r="S13" s="53"/>
      <c r="T13" s="53"/>
      <c r="U13" s="53"/>
      <c r="V13" s="53"/>
      <c r="W13" s="53"/>
      <c r="X13" s="53"/>
      <c r="Y13" s="53"/>
      <c r="Z13" s="53"/>
    </row>
    <row r="14" spans="1:26" s="4" customFormat="1" ht="15" customHeight="1" x14ac:dyDescent="0.25">
      <c r="A14" s="61"/>
      <c r="B14" s="7"/>
      <c r="C14" s="7"/>
      <c r="D14" s="7"/>
      <c r="E14" s="28" t="str">
        <f t="shared" si="0"/>
        <v xml:space="preserve"> </v>
      </c>
      <c r="F14" s="65" t="str">
        <f t="shared" si="2"/>
        <v xml:space="preserve"> </v>
      </c>
      <c r="G14" s="27" t="str">
        <f t="shared" si="1"/>
        <v xml:space="preserve"> </v>
      </c>
      <c r="H14" s="72" t="str">
        <f t="shared" si="3"/>
        <v xml:space="preserve"> </v>
      </c>
      <c r="I14" s="73"/>
      <c r="J14" s="64"/>
      <c r="K14" s="53"/>
      <c r="L14" s="53"/>
      <c r="M14" s="53"/>
      <c r="N14" s="53"/>
      <c r="O14" s="53"/>
      <c r="P14" s="53"/>
      <c r="Q14" s="29">
        <f t="shared" si="4"/>
        <v>0.5</v>
      </c>
      <c r="R14" s="29">
        <f t="shared" si="5"/>
        <v>1</v>
      </c>
      <c r="S14" s="53"/>
      <c r="T14" s="53"/>
      <c r="U14" s="53"/>
      <c r="V14" s="53"/>
      <c r="W14" s="53"/>
      <c r="X14" s="53"/>
      <c r="Y14" s="53"/>
      <c r="Z14" s="53"/>
    </row>
    <row r="15" spans="1:26" s="4" customFormat="1" ht="15" customHeight="1" x14ac:dyDescent="0.25">
      <c r="A15" s="61"/>
      <c r="B15" s="7"/>
      <c r="C15" s="7"/>
      <c r="D15" s="7"/>
      <c r="E15" s="28" t="str">
        <f t="shared" si="0"/>
        <v xml:space="preserve"> </v>
      </c>
      <c r="F15" s="65" t="str">
        <f t="shared" si="2"/>
        <v xml:space="preserve"> </v>
      </c>
      <c r="G15" s="27" t="str">
        <f t="shared" si="1"/>
        <v xml:space="preserve"> </v>
      </c>
      <c r="H15" s="72" t="str">
        <f t="shared" si="3"/>
        <v xml:space="preserve"> </v>
      </c>
      <c r="I15" s="73"/>
      <c r="J15" s="64"/>
      <c r="K15" s="53"/>
      <c r="L15" s="53"/>
      <c r="M15" s="53"/>
      <c r="N15" s="53"/>
      <c r="O15" s="53"/>
      <c r="P15" s="53"/>
      <c r="Q15" s="29">
        <f t="shared" si="4"/>
        <v>0.5</v>
      </c>
      <c r="R15" s="29">
        <f t="shared" si="5"/>
        <v>1</v>
      </c>
      <c r="S15" s="53"/>
      <c r="T15" s="53"/>
      <c r="U15" s="53"/>
      <c r="V15" s="53"/>
      <c r="W15" s="53"/>
      <c r="X15" s="53"/>
      <c r="Y15" s="53"/>
      <c r="Z15" s="53"/>
    </row>
    <row r="16" spans="1:26" s="4" customFormat="1" ht="15" customHeight="1" x14ac:dyDescent="0.25">
      <c r="A16" s="61"/>
      <c r="B16" s="7"/>
      <c r="C16" s="7"/>
      <c r="D16" s="7"/>
      <c r="E16" s="28" t="str">
        <f t="shared" si="0"/>
        <v xml:space="preserve"> </v>
      </c>
      <c r="F16" s="65" t="str">
        <f t="shared" si="2"/>
        <v xml:space="preserve"> </v>
      </c>
      <c r="G16" s="27" t="str">
        <f t="shared" si="1"/>
        <v xml:space="preserve"> </v>
      </c>
      <c r="H16" s="72" t="str">
        <f t="shared" si="3"/>
        <v xml:space="preserve"> </v>
      </c>
      <c r="I16" s="73"/>
      <c r="J16" s="64"/>
      <c r="K16" s="53"/>
      <c r="L16" s="53"/>
      <c r="M16" s="53"/>
      <c r="N16" s="53"/>
      <c r="O16" s="53"/>
      <c r="P16" s="53"/>
      <c r="Q16" s="29">
        <f t="shared" si="4"/>
        <v>0.5</v>
      </c>
      <c r="R16" s="29">
        <f t="shared" si="5"/>
        <v>1</v>
      </c>
      <c r="S16" s="53"/>
      <c r="T16" s="53"/>
      <c r="U16" s="53"/>
      <c r="V16" s="53"/>
      <c r="W16" s="53"/>
      <c r="X16" s="53"/>
      <c r="Y16" s="53"/>
      <c r="Z16" s="53"/>
    </row>
    <row r="17" spans="1:26" s="4" customFormat="1" ht="15" customHeight="1" x14ac:dyDescent="0.25">
      <c r="A17" s="61"/>
      <c r="B17" s="7"/>
      <c r="C17" s="7"/>
      <c r="D17" s="7"/>
      <c r="E17" s="28" t="str">
        <f t="shared" si="0"/>
        <v xml:space="preserve"> </v>
      </c>
      <c r="F17" s="65" t="str">
        <f t="shared" si="2"/>
        <v xml:space="preserve"> </v>
      </c>
      <c r="G17" s="27" t="str">
        <f t="shared" si="1"/>
        <v xml:space="preserve"> </v>
      </c>
      <c r="H17" s="72" t="str">
        <f t="shared" si="3"/>
        <v xml:space="preserve"> </v>
      </c>
      <c r="I17" s="73"/>
      <c r="J17" s="64"/>
      <c r="K17" s="53"/>
      <c r="L17" s="53"/>
      <c r="M17" s="53"/>
      <c r="N17" s="53"/>
      <c r="O17" s="53"/>
      <c r="P17" s="53"/>
      <c r="Q17" s="29">
        <f t="shared" si="4"/>
        <v>0.5</v>
      </c>
      <c r="R17" s="29">
        <f t="shared" si="5"/>
        <v>1</v>
      </c>
      <c r="S17" s="53"/>
      <c r="T17" s="53"/>
      <c r="U17" s="53"/>
      <c r="V17" s="53"/>
      <c r="W17" s="53"/>
      <c r="X17" s="53"/>
      <c r="Y17" s="53"/>
      <c r="Z17" s="53"/>
    </row>
    <row r="18" spans="1:26" s="4" customFormat="1" ht="15" customHeight="1" x14ac:dyDescent="0.25">
      <c r="A18" s="61"/>
      <c r="B18" s="7"/>
      <c r="C18" s="7"/>
      <c r="D18" s="7"/>
      <c r="E18" s="28" t="str">
        <f t="shared" si="0"/>
        <v xml:space="preserve"> </v>
      </c>
      <c r="F18" s="65" t="str">
        <f t="shared" si="2"/>
        <v xml:space="preserve"> </v>
      </c>
      <c r="G18" s="27" t="str">
        <f t="shared" si="1"/>
        <v xml:space="preserve"> </v>
      </c>
      <c r="H18" s="72" t="str">
        <f t="shared" si="3"/>
        <v xml:space="preserve"> </v>
      </c>
      <c r="I18" s="73"/>
      <c r="J18" s="64"/>
      <c r="K18" s="53"/>
      <c r="L18" s="53"/>
      <c r="M18" s="53"/>
      <c r="N18" s="53"/>
      <c r="O18" s="53"/>
      <c r="P18" s="53"/>
      <c r="Q18" s="29">
        <f t="shared" si="4"/>
        <v>0.5</v>
      </c>
      <c r="R18" s="29">
        <f t="shared" si="5"/>
        <v>1</v>
      </c>
      <c r="S18" s="53"/>
      <c r="T18" s="53"/>
      <c r="U18" s="53"/>
      <c r="V18" s="53"/>
      <c r="W18" s="53"/>
      <c r="X18" s="53"/>
      <c r="Y18" s="53"/>
      <c r="Z18" s="53"/>
    </row>
    <row r="19" spans="1:26" s="4" customFormat="1" ht="15" customHeight="1" x14ac:dyDescent="0.25">
      <c r="A19" s="61"/>
      <c r="B19" s="7"/>
      <c r="C19" s="7"/>
      <c r="D19" s="7"/>
      <c r="E19" s="28" t="str">
        <f t="shared" si="0"/>
        <v xml:space="preserve"> </v>
      </c>
      <c r="F19" s="65" t="str">
        <f t="shared" si="2"/>
        <v xml:space="preserve"> </v>
      </c>
      <c r="G19" s="27" t="str">
        <f t="shared" si="1"/>
        <v xml:space="preserve"> </v>
      </c>
      <c r="H19" s="72" t="str">
        <f t="shared" si="3"/>
        <v xml:space="preserve"> </v>
      </c>
      <c r="I19" s="73"/>
      <c r="J19" s="64"/>
      <c r="K19" s="53"/>
      <c r="L19" s="53"/>
      <c r="M19" s="53"/>
      <c r="N19" s="53"/>
      <c r="O19" s="53"/>
      <c r="P19" s="53"/>
      <c r="Q19" s="29">
        <f t="shared" si="4"/>
        <v>0.5</v>
      </c>
      <c r="R19" s="29">
        <f t="shared" si="5"/>
        <v>1</v>
      </c>
      <c r="S19" s="53"/>
      <c r="T19" s="53"/>
      <c r="U19" s="53"/>
      <c r="V19" s="53"/>
      <c r="W19" s="53"/>
      <c r="X19" s="53"/>
      <c r="Y19" s="53"/>
      <c r="Z19" s="53"/>
    </row>
    <row r="20" spans="1:26" s="4" customFormat="1" ht="15" customHeight="1" x14ac:dyDescent="0.25">
      <c r="A20" s="61"/>
      <c r="B20" s="7"/>
      <c r="C20" s="7"/>
      <c r="D20" s="7"/>
      <c r="E20" s="28" t="str">
        <f t="shared" si="0"/>
        <v xml:space="preserve"> </v>
      </c>
      <c r="F20" s="65" t="str">
        <f t="shared" si="2"/>
        <v xml:space="preserve"> </v>
      </c>
      <c r="G20" s="27" t="str">
        <f t="shared" si="1"/>
        <v xml:space="preserve"> </v>
      </c>
      <c r="H20" s="72" t="str">
        <f>IF(OR(ISBLANK(B20),ISBLANK(C20),ISBLANK(D20))," ",IF(C20&gt;20000, "Echantillon fortement contaminé. Si nécessaire, prélevez une surface plus petite.", IF(AND(C20&gt;1000, (D20-C20)&lt;130), "Echantillon fortement contaminé. Si nécessaire, prélevez une surface plus petite.", IF((D20-C20)&lt;80,"Contrôlez le mélange du Standard, la température et l'état des réactifs.", IF(AND(C20&lt;5, (D20-C20)&lt;130),"Faible sensibilité. Si nécessaire, prélevez une surface plus grande.", " ")))))</f>
        <v xml:space="preserve"> </v>
      </c>
      <c r="I20" s="73"/>
      <c r="J20" s="64"/>
      <c r="K20" s="53"/>
      <c r="L20" s="53"/>
      <c r="M20" s="53"/>
      <c r="N20" s="53"/>
      <c r="O20" s="53"/>
      <c r="P20" s="53"/>
      <c r="Q20" s="29">
        <f t="shared" si="4"/>
        <v>0.5</v>
      </c>
      <c r="R20" s="29">
        <f t="shared" si="5"/>
        <v>1</v>
      </c>
      <c r="S20" s="53"/>
      <c r="T20" s="53"/>
      <c r="U20" s="53"/>
      <c r="V20" s="53"/>
      <c r="W20" s="53"/>
      <c r="X20" s="53"/>
      <c r="Y20" s="53"/>
      <c r="Z20" s="53"/>
    </row>
    <row r="21" spans="1:26" s="4" customFormat="1" ht="15" customHeight="1" x14ac:dyDescent="0.25">
      <c r="A21" s="61"/>
      <c r="B21" s="7"/>
      <c r="C21" s="7"/>
      <c r="D21" s="7"/>
      <c r="E21" s="28" t="str">
        <f>IF(OR(ISBLANK(B21),ISBLANK(C21),ISBLANK(D21))," ",IF(AND(C21=0, (D21-C21)&gt;=100),1/(D21-1)*1000/B21,IF((D21-C21)&lt;80,"ERREUR",C21/(D21-C21)*1000/B21)))</f>
        <v xml:space="preserve"> </v>
      </c>
      <c r="F21" s="65" t="str">
        <f t="shared" si="2"/>
        <v xml:space="preserve"> </v>
      </c>
      <c r="G21" s="27" t="str">
        <f t="shared" si="1"/>
        <v xml:space="preserve"> </v>
      </c>
      <c r="H21" s="72" t="str">
        <f t="shared" si="3"/>
        <v xml:space="preserve"> </v>
      </c>
      <c r="I21" s="73"/>
      <c r="J21" s="64"/>
      <c r="K21" s="53"/>
      <c r="L21" s="53"/>
      <c r="M21" s="53"/>
      <c r="N21" s="53"/>
      <c r="O21" s="53"/>
      <c r="P21" s="53"/>
      <c r="Q21" s="29">
        <f t="shared" si="4"/>
        <v>0.5</v>
      </c>
      <c r="R21" s="29">
        <f t="shared" si="5"/>
        <v>1</v>
      </c>
      <c r="S21" s="53"/>
      <c r="T21" s="53"/>
      <c r="U21" s="53"/>
      <c r="V21" s="53"/>
      <c r="W21" s="53"/>
      <c r="X21" s="53"/>
      <c r="Y21" s="53"/>
      <c r="Z21" s="53"/>
    </row>
    <row r="22" spans="1:26" s="4" customFormat="1" ht="15" customHeight="1" x14ac:dyDescent="0.25">
      <c r="A22" s="61"/>
      <c r="B22" s="7"/>
      <c r="C22" s="7"/>
      <c r="D22" s="7"/>
      <c r="E22" s="28" t="str">
        <f t="shared" si="0"/>
        <v xml:space="preserve"> </v>
      </c>
      <c r="F22" s="65" t="str">
        <f t="shared" si="2"/>
        <v xml:space="preserve"> </v>
      </c>
      <c r="G22" s="27" t="str">
        <f t="shared" si="1"/>
        <v xml:space="preserve"> </v>
      </c>
      <c r="H22" s="72" t="str">
        <f t="shared" si="3"/>
        <v xml:space="preserve"> </v>
      </c>
      <c r="I22" s="73"/>
      <c r="J22" s="64"/>
      <c r="K22" s="53"/>
      <c r="L22" s="53"/>
      <c r="M22" s="53"/>
      <c r="N22" s="53"/>
      <c r="O22" s="53"/>
      <c r="P22" s="53"/>
      <c r="Q22" s="29">
        <f t="shared" si="4"/>
        <v>0.5</v>
      </c>
      <c r="R22" s="29">
        <f t="shared" si="5"/>
        <v>1</v>
      </c>
      <c r="S22" s="53"/>
      <c r="T22" s="53"/>
      <c r="U22" s="53"/>
      <c r="V22" s="53"/>
      <c r="W22" s="53"/>
      <c r="X22" s="53"/>
      <c r="Y22" s="53"/>
      <c r="Z22" s="53"/>
    </row>
    <row r="23" spans="1:26" s="4" customFormat="1" ht="15" customHeight="1" x14ac:dyDescent="0.25">
      <c r="A23" s="61"/>
      <c r="B23" s="7"/>
      <c r="C23" s="7"/>
      <c r="D23" s="7"/>
      <c r="E23" s="28" t="str">
        <f t="shared" si="0"/>
        <v xml:space="preserve"> </v>
      </c>
      <c r="F23" s="65" t="str">
        <f t="shared" si="2"/>
        <v xml:space="preserve"> </v>
      </c>
      <c r="G23" s="27" t="str">
        <f t="shared" si="1"/>
        <v xml:space="preserve"> </v>
      </c>
      <c r="H23" s="72" t="str">
        <f t="shared" si="3"/>
        <v xml:space="preserve"> </v>
      </c>
      <c r="I23" s="73"/>
      <c r="J23" s="64"/>
      <c r="K23" s="53"/>
      <c r="L23" s="53"/>
      <c r="M23" s="53"/>
      <c r="N23" s="53"/>
      <c r="O23" s="53"/>
      <c r="P23" s="53"/>
      <c r="Q23" s="29">
        <f t="shared" si="4"/>
        <v>0.5</v>
      </c>
      <c r="R23" s="29">
        <f t="shared" si="5"/>
        <v>1</v>
      </c>
      <c r="S23" s="53"/>
      <c r="T23" s="53"/>
      <c r="U23" s="53"/>
      <c r="V23" s="53"/>
      <c r="W23" s="53"/>
      <c r="X23" s="53"/>
      <c r="Y23" s="53"/>
      <c r="Z23" s="53"/>
    </row>
    <row r="24" spans="1:26" s="4" customFormat="1" ht="15" customHeight="1" x14ac:dyDescent="0.25">
      <c r="A24" s="61"/>
      <c r="B24" s="7"/>
      <c r="C24" s="7"/>
      <c r="D24" s="7"/>
      <c r="E24" s="28" t="str">
        <f t="shared" si="0"/>
        <v xml:space="preserve"> </v>
      </c>
      <c r="F24" s="65" t="str">
        <f t="shared" si="2"/>
        <v xml:space="preserve"> </v>
      </c>
      <c r="G24" s="27" t="str">
        <f t="shared" si="1"/>
        <v xml:space="preserve"> </v>
      </c>
      <c r="H24" s="72" t="str">
        <f t="shared" si="3"/>
        <v xml:space="preserve"> </v>
      </c>
      <c r="I24" s="73"/>
      <c r="J24" s="64"/>
      <c r="K24" s="53"/>
      <c r="L24" s="53"/>
      <c r="M24" s="53"/>
      <c r="N24" s="53"/>
      <c r="O24" s="53"/>
      <c r="P24" s="53"/>
      <c r="Q24" s="29">
        <f t="shared" si="4"/>
        <v>0.5</v>
      </c>
      <c r="R24" s="29">
        <f t="shared" si="5"/>
        <v>1</v>
      </c>
      <c r="S24" s="53"/>
      <c r="T24" s="53"/>
      <c r="U24" s="53"/>
      <c r="V24" s="53"/>
      <c r="W24" s="53"/>
      <c r="X24" s="53"/>
      <c r="Y24" s="53"/>
      <c r="Z24" s="53"/>
    </row>
    <row r="25" spans="1:26" s="4" customFormat="1" ht="15" customHeight="1" x14ac:dyDescent="0.25">
      <c r="A25" s="61"/>
      <c r="B25" s="7"/>
      <c r="C25" s="7"/>
      <c r="D25" s="7"/>
      <c r="E25" s="28" t="str">
        <f t="shared" si="0"/>
        <v xml:space="preserve"> </v>
      </c>
      <c r="F25" s="65" t="str">
        <f t="shared" si="2"/>
        <v xml:space="preserve"> </v>
      </c>
      <c r="G25" s="27" t="str">
        <f t="shared" si="1"/>
        <v xml:space="preserve"> </v>
      </c>
      <c r="H25" s="72" t="str">
        <f t="shared" si="3"/>
        <v xml:space="preserve"> </v>
      </c>
      <c r="I25" s="73"/>
      <c r="J25" s="64"/>
      <c r="K25" s="53"/>
      <c r="L25" s="53"/>
      <c r="M25" s="53"/>
      <c r="N25" s="53"/>
      <c r="O25" s="53"/>
      <c r="P25" s="53"/>
      <c r="Q25" s="29">
        <f t="shared" si="4"/>
        <v>0.5</v>
      </c>
      <c r="R25" s="29">
        <f t="shared" si="5"/>
        <v>1</v>
      </c>
      <c r="S25" s="53"/>
      <c r="T25" s="53"/>
      <c r="U25" s="53"/>
      <c r="V25" s="53"/>
      <c r="W25" s="53"/>
      <c r="X25" s="53"/>
      <c r="Y25" s="53"/>
      <c r="Z25" s="53"/>
    </row>
    <row r="26" spans="1:26" s="4" customFormat="1" ht="15" customHeight="1" x14ac:dyDescent="0.25">
      <c r="A26" s="61"/>
      <c r="B26" s="7"/>
      <c r="C26" s="7"/>
      <c r="D26" s="7"/>
      <c r="E26" s="28" t="str">
        <f t="shared" si="0"/>
        <v xml:space="preserve"> </v>
      </c>
      <c r="F26" s="65" t="str">
        <f t="shared" si="2"/>
        <v xml:space="preserve"> </v>
      </c>
      <c r="G26" s="27" t="str">
        <f t="shared" si="1"/>
        <v xml:space="preserve"> </v>
      </c>
      <c r="H26" s="72" t="str">
        <f t="shared" si="3"/>
        <v xml:space="preserve"> </v>
      </c>
      <c r="I26" s="73"/>
      <c r="J26" s="64"/>
      <c r="K26" s="53"/>
      <c r="L26" s="53"/>
      <c r="M26" s="53"/>
      <c r="N26" s="53"/>
      <c r="O26" s="53"/>
      <c r="P26" s="53"/>
      <c r="Q26" s="29">
        <f t="shared" si="4"/>
        <v>0.5</v>
      </c>
      <c r="R26" s="29">
        <f t="shared" si="5"/>
        <v>1</v>
      </c>
      <c r="S26" s="53"/>
      <c r="T26" s="53"/>
      <c r="U26" s="53"/>
      <c r="V26" s="53"/>
      <c r="W26" s="53"/>
      <c r="X26" s="53"/>
      <c r="Y26" s="53"/>
      <c r="Z26" s="53"/>
    </row>
    <row r="27" spans="1:26" s="3" customFormat="1" ht="15" customHeight="1" x14ac:dyDescent="0.2">
      <c r="A27" s="61"/>
      <c r="B27" s="7"/>
      <c r="C27" s="7"/>
      <c r="D27" s="7"/>
      <c r="E27" s="28" t="str">
        <f t="shared" ref="E27:E90" si="6">IF(OR(ISBLANK(B27),ISBLANK(C27),ISBLANK(D27))," ",IF(AND(C27=0, (D27-C27)&gt;=100),1/(D27-1)*1000/B27,IF((D27-C27)&lt;80,"ERREUR",C27/(D27-C27)*1000/B27)))</f>
        <v xml:space="preserve"> </v>
      </c>
      <c r="F27" s="65" t="str">
        <f t="shared" ref="F27:F90" si="7">IF(OR(ISBLANK(B27),ISBLANK(C27),ISBLANK(D27))," ",IF(E27="ERREUR", "ERREUR", E27*1000))</f>
        <v xml:space="preserve"> </v>
      </c>
      <c r="G27" s="27" t="str">
        <f t="shared" ref="G27:G90" si="8">IF(OR(ISBLANK(B27),ISBLANK(C27),ISBLANK(D27))," ",IF(E27="ERREUR", "ERREUR", LOG(F27)))</f>
        <v xml:space="preserve"> </v>
      </c>
      <c r="H27" s="72" t="str">
        <f t="shared" ref="H27:H90" si="9">IF(OR(ISBLANK(B27),ISBLANK(C27),ISBLANK(D27))," ",IF(C27&gt;20000, "Echantillon fortement contaminé. Si nécessaire, prélevez une surface plus petite.", IF(AND(C27&gt;1000, (D27-C27)&lt;130), "Echantillon fortement contaminé. Si nécessaire, prélevez une surface plus petite.", IF((D27-C27)&lt;80,"Contrôlez le mélange du Standard, la température et l'état des réactifs.", IF(AND(C27&lt;5, (D27-C27)&lt;130),"Faible sensibilité. Si nécessaire, prélevez une surface plus grande.", " ")))))</f>
        <v xml:space="preserve"> </v>
      </c>
      <c r="I27" s="73"/>
      <c r="J27" s="64"/>
      <c r="K27" s="25"/>
      <c r="L27" s="25"/>
      <c r="M27" s="25"/>
      <c r="N27" s="25"/>
      <c r="O27" s="25"/>
      <c r="P27" s="25"/>
      <c r="Q27" s="29">
        <f t="shared" si="4"/>
        <v>0.5</v>
      </c>
      <c r="R27" s="29">
        <f t="shared" si="5"/>
        <v>1</v>
      </c>
      <c r="S27" s="25"/>
      <c r="T27" s="25"/>
      <c r="U27" s="25"/>
      <c r="V27" s="25"/>
      <c r="W27" s="25"/>
      <c r="X27" s="25"/>
      <c r="Y27" s="25"/>
      <c r="Z27" s="25"/>
    </row>
    <row r="28" spans="1:26" s="3" customFormat="1" ht="15" customHeight="1" x14ac:dyDescent="0.2">
      <c r="A28" s="61"/>
      <c r="B28" s="7"/>
      <c r="C28" s="7"/>
      <c r="D28" s="7"/>
      <c r="E28" s="28" t="str">
        <f t="shared" si="6"/>
        <v xml:space="preserve"> </v>
      </c>
      <c r="F28" s="65" t="str">
        <f t="shared" si="7"/>
        <v xml:space="preserve"> </v>
      </c>
      <c r="G28" s="27" t="str">
        <f t="shared" si="8"/>
        <v xml:space="preserve"> </v>
      </c>
      <c r="H28" s="72" t="str">
        <f t="shared" si="9"/>
        <v xml:space="preserve"> </v>
      </c>
      <c r="I28" s="73"/>
      <c r="J28" s="64"/>
      <c r="K28" s="25"/>
      <c r="L28" s="25"/>
      <c r="M28" s="25"/>
      <c r="N28" s="25"/>
      <c r="O28" s="25"/>
      <c r="P28" s="25"/>
      <c r="Q28" s="29">
        <f t="shared" si="4"/>
        <v>0.5</v>
      </c>
      <c r="R28" s="29">
        <f t="shared" si="5"/>
        <v>1</v>
      </c>
      <c r="S28" s="25"/>
      <c r="T28" s="25"/>
      <c r="U28" s="25"/>
      <c r="V28" s="25"/>
      <c r="W28" s="25"/>
      <c r="X28" s="25"/>
      <c r="Y28" s="25"/>
      <c r="Z28" s="25"/>
    </row>
    <row r="29" spans="1:26" s="3" customFormat="1" ht="15" customHeight="1" x14ac:dyDescent="0.2">
      <c r="A29" s="61"/>
      <c r="B29" s="7"/>
      <c r="C29" s="7"/>
      <c r="D29" s="7"/>
      <c r="E29" s="28" t="str">
        <f t="shared" si="6"/>
        <v xml:space="preserve"> </v>
      </c>
      <c r="F29" s="65" t="str">
        <f t="shared" si="7"/>
        <v xml:space="preserve"> </v>
      </c>
      <c r="G29" s="27" t="str">
        <f t="shared" si="8"/>
        <v xml:space="preserve"> </v>
      </c>
      <c r="H29" s="72" t="str">
        <f t="shared" si="9"/>
        <v xml:space="preserve"> </v>
      </c>
      <c r="I29" s="73"/>
      <c r="J29" s="64"/>
      <c r="K29" s="25"/>
      <c r="L29" s="25"/>
      <c r="M29" s="25"/>
      <c r="N29" s="25"/>
      <c r="O29" s="25"/>
      <c r="P29" s="25"/>
      <c r="Q29" s="29">
        <f t="shared" si="4"/>
        <v>0.5</v>
      </c>
      <c r="R29" s="29">
        <f t="shared" si="5"/>
        <v>1</v>
      </c>
      <c r="S29" s="25"/>
      <c r="T29" s="25"/>
      <c r="U29" s="25"/>
      <c r="V29" s="25"/>
      <c r="W29" s="25"/>
      <c r="X29" s="25"/>
      <c r="Y29" s="25"/>
      <c r="Z29" s="25"/>
    </row>
    <row r="30" spans="1:26" ht="15" customHeight="1" x14ac:dyDescent="0.25">
      <c r="A30" s="61"/>
      <c r="B30" s="7"/>
      <c r="C30" s="7"/>
      <c r="D30" s="7"/>
      <c r="E30" s="28" t="str">
        <f t="shared" si="6"/>
        <v xml:space="preserve"> </v>
      </c>
      <c r="F30" s="65" t="str">
        <f t="shared" si="7"/>
        <v xml:space="preserve"> </v>
      </c>
      <c r="G30" s="27" t="str">
        <f t="shared" si="8"/>
        <v xml:space="preserve"> </v>
      </c>
      <c r="H30" s="72" t="str">
        <f t="shared" si="9"/>
        <v xml:space="preserve"> </v>
      </c>
      <c r="I30" s="73"/>
      <c r="J30" s="64"/>
      <c r="O30" s="11"/>
      <c r="P30" s="12"/>
      <c r="Q30" s="29">
        <f t="shared" si="4"/>
        <v>0.5</v>
      </c>
      <c r="R30" s="29">
        <f t="shared" si="5"/>
        <v>1</v>
      </c>
      <c r="S30" s="12"/>
      <c r="T30" s="12"/>
      <c r="U30" s="12"/>
      <c r="V30" s="12"/>
      <c r="W30" s="11"/>
      <c r="X30" s="11"/>
    </row>
    <row r="31" spans="1:26" ht="15" customHeight="1" x14ac:dyDescent="0.25">
      <c r="A31" s="61"/>
      <c r="B31" s="7"/>
      <c r="C31" s="7"/>
      <c r="D31" s="7"/>
      <c r="E31" s="28" t="str">
        <f t="shared" si="6"/>
        <v xml:space="preserve"> </v>
      </c>
      <c r="F31" s="65" t="str">
        <f t="shared" si="7"/>
        <v xml:space="preserve"> </v>
      </c>
      <c r="G31" s="27" t="str">
        <f t="shared" si="8"/>
        <v xml:space="preserve"> </v>
      </c>
      <c r="H31" s="72" t="str">
        <f t="shared" si="9"/>
        <v xml:space="preserve"> </v>
      </c>
      <c r="I31" s="73"/>
      <c r="J31" s="64"/>
      <c r="O31" s="11"/>
      <c r="P31" s="12"/>
      <c r="Q31" s="29">
        <f t="shared" si="4"/>
        <v>0.5</v>
      </c>
      <c r="R31" s="29">
        <f t="shared" si="5"/>
        <v>1</v>
      </c>
      <c r="S31" s="12"/>
      <c r="T31" s="12"/>
      <c r="U31" s="12"/>
      <c r="V31" s="12"/>
      <c r="W31" s="11"/>
      <c r="X31" s="11"/>
    </row>
    <row r="32" spans="1:26" ht="15" customHeight="1" x14ac:dyDescent="0.25">
      <c r="A32" s="61"/>
      <c r="B32" s="7"/>
      <c r="C32" s="7"/>
      <c r="D32" s="7"/>
      <c r="E32" s="28" t="str">
        <f t="shared" si="6"/>
        <v xml:space="preserve"> </v>
      </c>
      <c r="F32" s="65" t="str">
        <f t="shared" si="7"/>
        <v xml:space="preserve"> </v>
      </c>
      <c r="G32" s="27" t="str">
        <f t="shared" si="8"/>
        <v xml:space="preserve"> </v>
      </c>
      <c r="H32" s="72" t="str">
        <f t="shared" si="9"/>
        <v xml:space="preserve"> </v>
      </c>
      <c r="I32" s="73"/>
      <c r="J32" s="64"/>
      <c r="O32" s="11"/>
      <c r="P32" s="12"/>
      <c r="Q32" s="29">
        <f t="shared" si="4"/>
        <v>0.5</v>
      </c>
      <c r="R32" s="29">
        <f t="shared" si="5"/>
        <v>1</v>
      </c>
      <c r="S32" s="12"/>
      <c r="T32" s="12"/>
      <c r="U32" s="12"/>
      <c r="V32" s="12"/>
      <c r="W32" s="11"/>
      <c r="X32" s="11"/>
    </row>
    <row r="33" spans="1:22" ht="15" customHeight="1" x14ac:dyDescent="0.25">
      <c r="A33" s="61"/>
      <c r="B33" s="7"/>
      <c r="C33" s="7"/>
      <c r="D33" s="7"/>
      <c r="E33" s="28" t="str">
        <f t="shared" si="6"/>
        <v xml:space="preserve"> </v>
      </c>
      <c r="F33" s="65" t="str">
        <f t="shared" si="7"/>
        <v xml:space="preserve"> </v>
      </c>
      <c r="G33" s="27" t="str">
        <f t="shared" si="8"/>
        <v xml:space="preserve"> </v>
      </c>
      <c r="H33" s="72" t="str">
        <f t="shared" si="9"/>
        <v xml:space="preserve"> </v>
      </c>
      <c r="I33" s="73"/>
      <c r="J33" s="64"/>
      <c r="P33" s="12"/>
      <c r="Q33" s="29">
        <f t="shared" si="4"/>
        <v>0.5</v>
      </c>
      <c r="R33" s="29">
        <f t="shared" si="5"/>
        <v>1</v>
      </c>
      <c r="S33" s="12"/>
      <c r="T33" s="12"/>
      <c r="U33" s="12"/>
      <c r="V33" s="12"/>
    </row>
    <row r="34" spans="1:22" ht="15" customHeight="1" x14ac:dyDescent="0.25">
      <c r="A34" s="61"/>
      <c r="B34" s="7"/>
      <c r="C34" s="7"/>
      <c r="D34" s="7"/>
      <c r="E34" s="28" t="str">
        <f t="shared" si="6"/>
        <v xml:space="preserve"> </v>
      </c>
      <c r="F34" s="65" t="str">
        <f t="shared" si="7"/>
        <v xml:space="preserve"> </v>
      </c>
      <c r="G34" s="27" t="str">
        <f t="shared" si="8"/>
        <v xml:space="preserve"> </v>
      </c>
      <c r="H34" s="72" t="str">
        <f t="shared" si="9"/>
        <v xml:space="preserve"> </v>
      </c>
      <c r="I34" s="73"/>
      <c r="J34" s="64"/>
      <c r="Q34" s="29">
        <f t="shared" si="4"/>
        <v>0.5</v>
      </c>
      <c r="R34" s="29">
        <f t="shared" si="5"/>
        <v>1</v>
      </c>
    </row>
    <row r="35" spans="1:22" ht="15" customHeight="1" x14ac:dyDescent="0.25">
      <c r="A35" s="61"/>
      <c r="B35" s="7"/>
      <c r="C35" s="7"/>
      <c r="D35" s="7"/>
      <c r="E35" s="28" t="str">
        <f t="shared" si="6"/>
        <v xml:space="preserve"> </v>
      </c>
      <c r="F35" s="65" t="str">
        <f t="shared" si="7"/>
        <v xml:space="preserve"> </v>
      </c>
      <c r="G35" s="27" t="str">
        <f t="shared" si="8"/>
        <v xml:space="preserve"> </v>
      </c>
      <c r="H35" s="72" t="str">
        <f t="shared" si="9"/>
        <v xml:space="preserve"> </v>
      </c>
      <c r="I35" s="73"/>
      <c r="J35" s="64"/>
      <c r="Q35" s="29">
        <f t="shared" si="4"/>
        <v>0.5</v>
      </c>
      <c r="R35" s="29">
        <f t="shared" si="5"/>
        <v>1</v>
      </c>
    </row>
    <row r="36" spans="1:22" ht="15" customHeight="1" x14ac:dyDescent="0.25">
      <c r="A36" s="61"/>
      <c r="B36" s="7"/>
      <c r="C36" s="7"/>
      <c r="D36" s="7"/>
      <c r="E36" s="28" t="str">
        <f t="shared" si="6"/>
        <v xml:space="preserve"> </v>
      </c>
      <c r="F36" s="65" t="str">
        <f t="shared" si="7"/>
        <v xml:space="preserve"> </v>
      </c>
      <c r="G36" s="27" t="str">
        <f t="shared" si="8"/>
        <v xml:space="preserve"> </v>
      </c>
      <c r="H36" s="72" t="str">
        <f t="shared" si="9"/>
        <v xml:space="preserve"> </v>
      </c>
      <c r="I36" s="73"/>
      <c r="J36" s="64"/>
      <c r="Q36" s="29">
        <f t="shared" si="4"/>
        <v>0.5</v>
      </c>
      <c r="R36" s="29">
        <f t="shared" si="5"/>
        <v>1</v>
      </c>
    </row>
    <row r="37" spans="1:22" ht="15" customHeight="1" x14ac:dyDescent="0.25">
      <c r="A37" s="61"/>
      <c r="B37" s="7"/>
      <c r="C37" s="7"/>
      <c r="D37" s="7"/>
      <c r="E37" s="28" t="str">
        <f t="shared" si="6"/>
        <v xml:space="preserve"> </v>
      </c>
      <c r="F37" s="65" t="str">
        <f t="shared" si="7"/>
        <v xml:space="preserve"> </v>
      </c>
      <c r="G37" s="27" t="str">
        <f t="shared" si="8"/>
        <v xml:space="preserve"> </v>
      </c>
      <c r="H37" s="72" t="str">
        <f t="shared" si="9"/>
        <v xml:space="preserve"> </v>
      </c>
      <c r="I37" s="73"/>
      <c r="J37" s="64"/>
      <c r="Q37" s="29">
        <f t="shared" si="4"/>
        <v>0.5</v>
      </c>
      <c r="R37" s="29">
        <f t="shared" si="5"/>
        <v>1</v>
      </c>
    </row>
    <row r="38" spans="1:22" ht="15" customHeight="1" x14ac:dyDescent="0.25">
      <c r="A38" s="61"/>
      <c r="B38" s="7"/>
      <c r="C38" s="7"/>
      <c r="D38" s="7"/>
      <c r="E38" s="28" t="str">
        <f t="shared" si="6"/>
        <v xml:space="preserve"> </v>
      </c>
      <c r="F38" s="65" t="str">
        <f t="shared" si="7"/>
        <v xml:space="preserve"> </v>
      </c>
      <c r="G38" s="27" t="str">
        <f t="shared" si="8"/>
        <v xml:space="preserve"> </v>
      </c>
      <c r="H38" s="72" t="str">
        <f t="shared" si="9"/>
        <v xml:space="preserve"> </v>
      </c>
      <c r="I38" s="73"/>
      <c r="J38" s="64"/>
      <c r="Q38" s="29">
        <f t="shared" si="4"/>
        <v>0.5</v>
      </c>
      <c r="R38" s="29">
        <f t="shared" si="5"/>
        <v>1</v>
      </c>
    </row>
    <row r="39" spans="1:22" ht="15" customHeight="1" x14ac:dyDescent="0.25">
      <c r="A39" s="61"/>
      <c r="B39" s="7"/>
      <c r="C39" s="7"/>
      <c r="D39" s="7"/>
      <c r="E39" s="28" t="str">
        <f t="shared" si="6"/>
        <v xml:space="preserve"> </v>
      </c>
      <c r="F39" s="65" t="str">
        <f t="shared" si="7"/>
        <v xml:space="preserve"> </v>
      </c>
      <c r="G39" s="27" t="str">
        <f t="shared" si="8"/>
        <v xml:space="preserve"> </v>
      </c>
      <c r="H39" s="72" t="str">
        <f t="shared" si="9"/>
        <v xml:space="preserve"> </v>
      </c>
      <c r="I39" s="73"/>
      <c r="J39" s="64"/>
      <c r="Q39" s="29">
        <f t="shared" si="4"/>
        <v>0.5</v>
      </c>
      <c r="R39" s="29">
        <f t="shared" si="5"/>
        <v>1</v>
      </c>
    </row>
    <row r="40" spans="1:22" ht="15" customHeight="1" x14ac:dyDescent="0.25">
      <c r="A40" s="61"/>
      <c r="B40" s="7"/>
      <c r="C40" s="7"/>
      <c r="D40" s="7"/>
      <c r="E40" s="28" t="str">
        <f t="shared" si="6"/>
        <v xml:space="preserve"> </v>
      </c>
      <c r="F40" s="65" t="str">
        <f t="shared" si="7"/>
        <v xml:space="preserve"> </v>
      </c>
      <c r="G40" s="27" t="str">
        <f t="shared" si="8"/>
        <v xml:space="preserve"> </v>
      </c>
      <c r="H40" s="72" t="str">
        <f t="shared" si="9"/>
        <v xml:space="preserve"> </v>
      </c>
      <c r="I40" s="73"/>
      <c r="J40" s="64"/>
      <c r="Q40" s="29">
        <f t="shared" si="4"/>
        <v>0.5</v>
      </c>
      <c r="R40" s="29">
        <f t="shared" si="5"/>
        <v>1</v>
      </c>
    </row>
    <row r="41" spans="1:22" ht="15" customHeight="1" x14ac:dyDescent="0.25">
      <c r="A41" s="61"/>
      <c r="B41" s="7"/>
      <c r="C41" s="7"/>
      <c r="D41" s="7"/>
      <c r="E41" s="28" t="str">
        <f t="shared" si="6"/>
        <v xml:space="preserve"> </v>
      </c>
      <c r="F41" s="65" t="str">
        <f t="shared" si="7"/>
        <v xml:space="preserve"> </v>
      </c>
      <c r="G41" s="27" t="str">
        <f t="shared" si="8"/>
        <v xml:space="preserve"> </v>
      </c>
      <c r="H41" s="72" t="str">
        <f t="shared" si="9"/>
        <v xml:space="preserve"> </v>
      </c>
      <c r="I41" s="73"/>
      <c r="J41" s="64"/>
      <c r="Q41" s="29">
        <f t="shared" si="4"/>
        <v>0.5</v>
      </c>
      <c r="R41" s="29">
        <f t="shared" si="5"/>
        <v>1</v>
      </c>
    </row>
    <row r="42" spans="1:22" ht="15" customHeight="1" x14ac:dyDescent="0.25">
      <c r="A42" s="61"/>
      <c r="B42" s="7"/>
      <c r="C42" s="7"/>
      <c r="D42" s="7"/>
      <c r="E42" s="28" t="str">
        <f t="shared" si="6"/>
        <v xml:space="preserve"> </v>
      </c>
      <c r="F42" s="65" t="str">
        <f t="shared" si="7"/>
        <v xml:space="preserve"> </v>
      </c>
      <c r="G42" s="27" t="str">
        <f t="shared" si="8"/>
        <v xml:space="preserve"> </v>
      </c>
      <c r="H42" s="72" t="str">
        <f t="shared" si="9"/>
        <v xml:space="preserve"> </v>
      </c>
      <c r="I42" s="73"/>
      <c r="J42" s="64"/>
      <c r="Q42" s="29">
        <f t="shared" si="4"/>
        <v>0.5</v>
      </c>
      <c r="R42" s="29">
        <f t="shared" si="5"/>
        <v>1</v>
      </c>
    </row>
    <row r="43" spans="1:22" ht="15" customHeight="1" x14ac:dyDescent="0.25">
      <c r="A43" s="61"/>
      <c r="B43" s="7"/>
      <c r="C43" s="7"/>
      <c r="D43" s="7"/>
      <c r="E43" s="28" t="str">
        <f t="shared" si="6"/>
        <v xml:space="preserve"> </v>
      </c>
      <c r="F43" s="65" t="str">
        <f t="shared" si="7"/>
        <v xml:space="preserve"> </v>
      </c>
      <c r="G43" s="27" t="str">
        <f t="shared" si="8"/>
        <v xml:space="preserve"> </v>
      </c>
      <c r="H43" s="72" t="str">
        <f t="shared" si="9"/>
        <v xml:space="preserve"> </v>
      </c>
      <c r="I43" s="73"/>
      <c r="J43" s="64"/>
      <c r="Q43" s="29">
        <f t="shared" si="4"/>
        <v>0.5</v>
      </c>
      <c r="R43" s="29">
        <f t="shared" si="5"/>
        <v>1</v>
      </c>
    </row>
    <row r="44" spans="1:22" ht="15" customHeight="1" x14ac:dyDescent="0.25">
      <c r="A44" s="61"/>
      <c r="B44" s="7"/>
      <c r="C44" s="7"/>
      <c r="D44" s="7"/>
      <c r="E44" s="28" t="str">
        <f t="shared" si="6"/>
        <v xml:space="preserve"> </v>
      </c>
      <c r="F44" s="65" t="str">
        <f t="shared" si="7"/>
        <v xml:space="preserve"> </v>
      </c>
      <c r="G44" s="27" t="str">
        <f t="shared" si="8"/>
        <v xml:space="preserve"> </v>
      </c>
      <c r="H44" s="72" t="str">
        <f t="shared" si="9"/>
        <v xml:space="preserve"> </v>
      </c>
      <c r="I44" s="73"/>
      <c r="J44" s="64"/>
      <c r="Q44" s="29">
        <f t="shared" si="4"/>
        <v>0.5</v>
      </c>
      <c r="R44" s="29">
        <f t="shared" si="5"/>
        <v>1</v>
      </c>
    </row>
    <row r="45" spans="1:22" ht="15" customHeight="1" x14ac:dyDescent="0.25">
      <c r="A45" s="61"/>
      <c r="B45" s="7"/>
      <c r="C45" s="7"/>
      <c r="D45" s="7"/>
      <c r="E45" s="28" t="str">
        <f t="shared" si="6"/>
        <v xml:space="preserve"> </v>
      </c>
      <c r="F45" s="65" t="str">
        <f t="shared" si="7"/>
        <v xml:space="preserve"> </v>
      </c>
      <c r="G45" s="27" t="str">
        <f t="shared" si="8"/>
        <v xml:space="preserve"> </v>
      </c>
      <c r="H45" s="72" t="str">
        <f t="shared" si="9"/>
        <v xml:space="preserve"> </v>
      </c>
      <c r="I45" s="73"/>
      <c r="J45" s="64"/>
      <c r="Q45" s="29">
        <f t="shared" si="4"/>
        <v>0.5</v>
      </c>
      <c r="R45" s="29">
        <f t="shared" si="5"/>
        <v>1</v>
      </c>
    </row>
    <row r="46" spans="1:22" ht="15" customHeight="1" x14ac:dyDescent="0.25">
      <c r="A46" s="61"/>
      <c r="B46" s="7"/>
      <c r="C46" s="7"/>
      <c r="D46" s="7"/>
      <c r="E46" s="28" t="str">
        <f t="shared" si="6"/>
        <v xml:space="preserve"> </v>
      </c>
      <c r="F46" s="65" t="str">
        <f t="shared" si="7"/>
        <v xml:space="preserve"> </v>
      </c>
      <c r="G46" s="27" t="str">
        <f t="shared" si="8"/>
        <v xml:space="preserve"> </v>
      </c>
      <c r="H46" s="72" t="str">
        <f t="shared" si="9"/>
        <v xml:space="preserve"> </v>
      </c>
      <c r="I46" s="73"/>
      <c r="J46" s="64"/>
      <c r="Q46" s="29">
        <f t="shared" si="4"/>
        <v>0.5</v>
      </c>
      <c r="R46" s="29">
        <f t="shared" si="5"/>
        <v>1</v>
      </c>
    </row>
    <row r="47" spans="1:22" ht="15" customHeight="1" x14ac:dyDescent="0.25">
      <c r="A47" s="61"/>
      <c r="B47" s="7"/>
      <c r="C47" s="7"/>
      <c r="D47" s="7"/>
      <c r="E47" s="28" t="str">
        <f t="shared" si="6"/>
        <v xml:space="preserve"> </v>
      </c>
      <c r="F47" s="65" t="str">
        <f t="shared" si="7"/>
        <v xml:space="preserve"> </v>
      </c>
      <c r="G47" s="27" t="str">
        <f t="shared" si="8"/>
        <v xml:space="preserve"> </v>
      </c>
      <c r="H47" s="72" t="str">
        <f t="shared" si="9"/>
        <v xml:space="preserve"> </v>
      </c>
      <c r="I47" s="73"/>
      <c r="J47" s="64"/>
      <c r="Q47" s="29">
        <f t="shared" si="4"/>
        <v>0.5</v>
      </c>
      <c r="R47" s="29">
        <f t="shared" si="5"/>
        <v>1</v>
      </c>
    </row>
    <row r="48" spans="1:22" ht="15" customHeight="1" x14ac:dyDescent="0.25">
      <c r="A48" s="61"/>
      <c r="B48" s="7"/>
      <c r="C48" s="7"/>
      <c r="D48" s="7"/>
      <c r="E48" s="28" t="str">
        <f t="shared" si="6"/>
        <v xml:space="preserve"> </v>
      </c>
      <c r="F48" s="65" t="str">
        <f t="shared" si="7"/>
        <v xml:space="preserve"> </v>
      </c>
      <c r="G48" s="27" t="str">
        <f t="shared" si="8"/>
        <v xml:space="preserve"> </v>
      </c>
      <c r="H48" s="72" t="str">
        <f t="shared" si="9"/>
        <v xml:space="preserve"> </v>
      </c>
      <c r="I48" s="73"/>
      <c r="J48" s="64"/>
      <c r="Q48" s="29">
        <f t="shared" si="4"/>
        <v>0.5</v>
      </c>
      <c r="R48" s="29">
        <f t="shared" si="5"/>
        <v>1</v>
      </c>
    </row>
    <row r="49" spans="1:18" ht="15" customHeight="1" x14ac:dyDescent="0.25">
      <c r="A49" s="61"/>
      <c r="B49" s="7"/>
      <c r="C49" s="7"/>
      <c r="D49" s="7"/>
      <c r="E49" s="28" t="str">
        <f t="shared" si="6"/>
        <v xml:space="preserve"> </v>
      </c>
      <c r="F49" s="65" t="str">
        <f t="shared" si="7"/>
        <v xml:space="preserve"> </v>
      </c>
      <c r="G49" s="27" t="str">
        <f t="shared" si="8"/>
        <v xml:space="preserve"> </v>
      </c>
      <c r="H49" s="72" t="str">
        <f t="shared" si="9"/>
        <v xml:space="preserve"> </v>
      </c>
      <c r="I49" s="73"/>
      <c r="J49" s="64"/>
      <c r="Q49" s="29">
        <f t="shared" si="4"/>
        <v>0.5</v>
      </c>
      <c r="R49" s="29">
        <f t="shared" si="5"/>
        <v>1</v>
      </c>
    </row>
    <row r="50" spans="1:18" ht="15" customHeight="1" x14ac:dyDescent="0.25">
      <c r="A50" s="61"/>
      <c r="B50" s="7"/>
      <c r="C50" s="7"/>
      <c r="D50" s="7"/>
      <c r="E50" s="28" t="str">
        <f t="shared" si="6"/>
        <v xml:space="preserve"> </v>
      </c>
      <c r="F50" s="65" t="str">
        <f t="shared" si="7"/>
        <v xml:space="preserve"> </v>
      </c>
      <c r="G50" s="27" t="str">
        <f t="shared" si="8"/>
        <v xml:space="preserve"> </v>
      </c>
      <c r="H50" s="72" t="str">
        <f t="shared" si="9"/>
        <v xml:space="preserve"> </v>
      </c>
      <c r="I50" s="73"/>
      <c r="J50" s="64"/>
      <c r="Q50" s="29">
        <f t="shared" si="4"/>
        <v>0.5</v>
      </c>
      <c r="R50" s="29">
        <f t="shared" si="5"/>
        <v>1</v>
      </c>
    </row>
    <row r="51" spans="1:18" ht="15" customHeight="1" x14ac:dyDescent="0.25">
      <c r="A51" s="61"/>
      <c r="B51" s="7"/>
      <c r="C51" s="7"/>
      <c r="D51" s="7"/>
      <c r="E51" s="28" t="str">
        <f t="shared" si="6"/>
        <v xml:space="preserve"> </v>
      </c>
      <c r="F51" s="65" t="str">
        <f t="shared" si="7"/>
        <v xml:space="preserve"> </v>
      </c>
      <c r="G51" s="27" t="str">
        <f t="shared" si="8"/>
        <v xml:space="preserve"> </v>
      </c>
      <c r="H51" s="72" t="str">
        <f t="shared" si="9"/>
        <v xml:space="preserve"> </v>
      </c>
      <c r="I51" s="73"/>
      <c r="J51" s="64"/>
      <c r="Q51" s="29">
        <f t="shared" si="4"/>
        <v>0.5</v>
      </c>
      <c r="R51" s="29">
        <f t="shared" si="5"/>
        <v>1</v>
      </c>
    </row>
    <row r="52" spans="1:18" ht="15" customHeight="1" x14ac:dyDescent="0.25">
      <c r="A52" s="61"/>
      <c r="B52" s="7"/>
      <c r="C52" s="7"/>
      <c r="D52" s="7"/>
      <c r="E52" s="28" t="str">
        <f t="shared" si="6"/>
        <v xml:space="preserve"> </v>
      </c>
      <c r="F52" s="65" t="str">
        <f t="shared" si="7"/>
        <v xml:space="preserve"> </v>
      </c>
      <c r="G52" s="27" t="str">
        <f t="shared" si="8"/>
        <v xml:space="preserve"> </v>
      </c>
      <c r="H52" s="72" t="str">
        <f t="shared" si="9"/>
        <v xml:space="preserve"> </v>
      </c>
      <c r="I52" s="73"/>
      <c r="J52" s="64"/>
      <c r="Q52" s="29">
        <f t="shared" si="4"/>
        <v>0.5</v>
      </c>
      <c r="R52" s="29">
        <f t="shared" si="5"/>
        <v>1</v>
      </c>
    </row>
    <row r="53" spans="1:18" ht="15" customHeight="1" x14ac:dyDescent="0.25">
      <c r="A53" s="61"/>
      <c r="B53" s="7"/>
      <c r="C53" s="7"/>
      <c r="D53" s="7"/>
      <c r="E53" s="28" t="str">
        <f t="shared" si="6"/>
        <v xml:space="preserve"> </v>
      </c>
      <c r="F53" s="65" t="str">
        <f t="shared" si="7"/>
        <v xml:space="preserve"> </v>
      </c>
      <c r="G53" s="27" t="str">
        <f t="shared" si="8"/>
        <v xml:space="preserve"> </v>
      </c>
      <c r="H53" s="72" t="str">
        <f t="shared" si="9"/>
        <v xml:space="preserve"> </v>
      </c>
      <c r="I53" s="73"/>
      <c r="J53" s="64"/>
      <c r="Q53" s="29">
        <f t="shared" si="4"/>
        <v>0.5</v>
      </c>
      <c r="R53" s="29">
        <f t="shared" si="5"/>
        <v>1</v>
      </c>
    </row>
    <row r="54" spans="1:18" ht="15" customHeight="1" x14ac:dyDescent="0.25">
      <c r="A54" s="61"/>
      <c r="B54" s="7"/>
      <c r="C54" s="7"/>
      <c r="D54" s="7"/>
      <c r="E54" s="28" t="str">
        <f t="shared" si="6"/>
        <v xml:space="preserve"> </v>
      </c>
      <c r="F54" s="65" t="str">
        <f t="shared" si="7"/>
        <v xml:space="preserve"> </v>
      </c>
      <c r="G54" s="27" t="str">
        <f t="shared" si="8"/>
        <v xml:space="preserve"> </v>
      </c>
      <c r="H54" s="72" t="str">
        <f t="shared" si="9"/>
        <v xml:space="preserve"> </v>
      </c>
      <c r="I54" s="73"/>
      <c r="J54" s="64"/>
      <c r="Q54" s="29">
        <f t="shared" si="4"/>
        <v>0.5</v>
      </c>
      <c r="R54" s="29">
        <f t="shared" si="5"/>
        <v>1</v>
      </c>
    </row>
    <row r="55" spans="1:18" ht="15" customHeight="1" x14ac:dyDescent="0.25">
      <c r="A55" s="61"/>
      <c r="B55" s="7"/>
      <c r="C55" s="7"/>
      <c r="D55" s="7"/>
      <c r="E55" s="28" t="str">
        <f t="shared" si="6"/>
        <v xml:space="preserve"> </v>
      </c>
      <c r="F55" s="65" t="str">
        <f t="shared" si="7"/>
        <v xml:space="preserve"> </v>
      </c>
      <c r="G55" s="27" t="str">
        <f t="shared" si="8"/>
        <v xml:space="preserve"> </v>
      </c>
      <c r="H55" s="72" t="str">
        <f t="shared" si="9"/>
        <v xml:space="preserve"> </v>
      </c>
      <c r="I55" s="73"/>
      <c r="J55" s="64"/>
      <c r="Q55" s="29">
        <f t="shared" si="4"/>
        <v>0.5</v>
      </c>
      <c r="R55" s="29">
        <f t="shared" si="5"/>
        <v>1</v>
      </c>
    </row>
    <row r="56" spans="1:18" ht="15" customHeight="1" x14ac:dyDescent="0.25">
      <c r="A56" s="61"/>
      <c r="B56" s="7"/>
      <c r="C56" s="7"/>
      <c r="D56" s="7"/>
      <c r="E56" s="28" t="str">
        <f t="shared" si="6"/>
        <v xml:space="preserve"> </v>
      </c>
      <c r="F56" s="65" t="str">
        <f t="shared" si="7"/>
        <v xml:space="preserve"> </v>
      </c>
      <c r="G56" s="27" t="str">
        <f t="shared" si="8"/>
        <v xml:space="preserve"> </v>
      </c>
      <c r="H56" s="72" t="str">
        <f t="shared" si="9"/>
        <v xml:space="preserve"> </v>
      </c>
      <c r="I56" s="73"/>
      <c r="J56" s="64"/>
      <c r="Q56" s="29">
        <f t="shared" si="4"/>
        <v>0.5</v>
      </c>
      <c r="R56" s="29">
        <f t="shared" si="5"/>
        <v>1</v>
      </c>
    </row>
    <row r="57" spans="1:18" ht="15" customHeight="1" x14ac:dyDescent="0.25">
      <c r="A57" s="61"/>
      <c r="B57" s="7"/>
      <c r="C57" s="7"/>
      <c r="D57" s="7"/>
      <c r="E57" s="28" t="str">
        <f t="shared" si="6"/>
        <v xml:space="preserve"> </v>
      </c>
      <c r="F57" s="65" t="str">
        <f t="shared" si="7"/>
        <v xml:space="preserve"> </v>
      </c>
      <c r="G57" s="27" t="str">
        <f t="shared" si="8"/>
        <v xml:space="preserve"> </v>
      </c>
      <c r="H57" s="72" t="str">
        <f t="shared" si="9"/>
        <v xml:space="preserve"> </v>
      </c>
      <c r="I57" s="73"/>
      <c r="J57" s="64"/>
      <c r="Q57" s="29">
        <f t="shared" si="4"/>
        <v>0.5</v>
      </c>
      <c r="R57" s="29">
        <f t="shared" si="5"/>
        <v>1</v>
      </c>
    </row>
    <row r="58" spans="1:18" ht="15" customHeight="1" x14ac:dyDescent="0.25">
      <c r="A58" s="61"/>
      <c r="B58" s="7"/>
      <c r="C58" s="7"/>
      <c r="D58" s="7"/>
      <c r="E58" s="28" t="str">
        <f t="shared" si="6"/>
        <v xml:space="preserve"> </v>
      </c>
      <c r="F58" s="65" t="str">
        <f t="shared" si="7"/>
        <v xml:space="preserve"> </v>
      </c>
      <c r="G58" s="27" t="str">
        <f t="shared" si="8"/>
        <v xml:space="preserve"> </v>
      </c>
      <c r="H58" s="72" t="str">
        <f t="shared" si="9"/>
        <v xml:space="preserve"> </v>
      </c>
      <c r="I58" s="73"/>
      <c r="J58" s="64"/>
      <c r="Q58" s="29">
        <f t="shared" si="4"/>
        <v>0.5</v>
      </c>
      <c r="R58" s="29">
        <f t="shared" si="5"/>
        <v>1</v>
      </c>
    </row>
    <row r="59" spans="1:18" ht="15" customHeight="1" x14ac:dyDescent="0.25">
      <c r="A59" s="61"/>
      <c r="B59" s="7"/>
      <c r="C59" s="7"/>
      <c r="D59" s="7"/>
      <c r="E59" s="28" t="str">
        <f t="shared" si="6"/>
        <v xml:space="preserve"> </v>
      </c>
      <c r="F59" s="65" t="str">
        <f t="shared" si="7"/>
        <v xml:space="preserve"> </v>
      </c>
      <c r="G59" s="27" t="str">
        <f t="shared" si="8"/>
        <v xml:space="preserve"> </v>
      </c>
      <c r="H59" s="72" t="str">
        <f t="shared" si="9"/>
        <v xml:space="preserve"> </v>
      </c>
      <c r="I59" s="73"/>
      <c r="J59" s="64"/>
      <c r="Q59" s="29">
        <f t="shared" si="4"/>
        <v>0.5</v>
      </c>
      <c r="R59" s="29">
        <f t="shared" si="5"/>
        <v>1</v>
      </c>
    </row>
    <row r="60" spans="1:18" ht="15" customHeight="1" x14ac:dyDescent="0.25">
      <c r="A60" s="61"/>
      <c r="B60" s="7"/>
      <c r="C60" s="7"/>
      <c r="D60" s="7"/>
      <c r="E60" s="28" t="str">
        <f t="shared" si="6"/>
        <v xml:space="preserve"> </v>
      </c>
      <c r="F60" s="65" t="str">
        <f t="shared" si="7"/>
        <v xml:space="preserve"> </v>
      </c>
      <c r="G60" s="27" t="str">
        <f t="shared" si="8"/>
        <v xml:space="preserve"> </v>
      </c>
      <c r="H60" s="72" t="str">
        <f t="shared" si="9"/>
        <v xml:space="preserve"> </v>
      </c>
      <c r="I60" s="73"/>
      <c r="J60" s="64"/>
      <c r="Q60" s="29">
        <f t="shared" si="4"/>
        <v>0.5</v>
      </c>
      <c r="R60" s="29">
        <f t="shared" si="5"/>
        <v>1</v>
      </c>
    </row>
    <row r="61" spans="1:18" ht="15" customHeight="1" x14ac:dyDescent="0.25">
      <c r="A61" s="61"/>
      <c r="B61" s="7"/>
      <c r="C61" s="7"/>
      <c r="D61" s="7"/>
      <c r="E61" s="28" t="str">
        <f t="shared" si="6"/>
        <v xml:space="preserve"> </v>
      </c>
      <c r="F61" s="65" t="str">
        <f t="shared" si="7"/>
        <v xml:space="preserve"> </v>
      </c>
      <c r="G61" s="27" t="str">
        <f t="shared" si="8"/>
        <v xml:space="preserve"> </v>
      </c>
      <c r="H61" s="72" t="str">
        <f t="shared" si="9"/>
        <v xml:space="preserve"> </v>
      </c>
      <c r="I61" s="73"/>
      <c r="J61" s="64"/>
      <c r="Q61" s="29">
        <f t="shared" si="4"/>
        <v>0.5</v>
      </c>
      <c r="R61" s="29">
        <f t="shared" si="5"/>
        <v>1</v>
      </c>
    </row>
    <row r="62" spans="1:18" ht="15" customHeight="1" x14ac:dyDescent="0.25">
      <c r="A62" s="61"/>
      <c r="B62" s="7"/>
      <c r="C62" s="7"/>
      <c r="D62" s="7"/>
      <c r="E62" s="28" t="str">
        <f t="shared" si="6"/>
        <v xml:space="preserve"> </v>
      </c>
      <c r="F62" s="65" t="str">
        <f t="shared" si="7"/>
        <v xml:space="preserve"> </v>
      </c>
      <c r="G62" s="27" t="str">
        <f t="shared" si="8"/>
        <v xml:space="preserve"> </v>
      </c>
      <c r="H62" s="72" t="str">
        <f t="shared" si="9"/>
        <v xml:space="preserve"> </v>
      </c>
      <c r="I62" s="73"/>
      <c r="J62" s="64"/>
      <c r="Q62" s="29">
        <f t="shared" si="4"/>
        <v>0.5</v>
      </c>
      <c r="R62" s="29">
        <f t="shared" si="5"/>
        <v>1</v>
      </c>
    </row>
    <row r="63" spans="1:18" ht="15" customHeight="1" x14ac:dyDescent="0.25">
      <c r="A63" s="61"/>
      <c r="B63" s="7"/>
      <c r="C63" s="7"/>
      <c r="D63" s="7"/>
      <c r="E63" s="28" t="str">
        <f t="shared" si="6"/>
        <v xml:space="preserve"> </v>
      </c>
      <c r="F63" s="65" t="str">
        <f t="shared" si="7"/>
        <v xml:space="preserve"> </v>
      </c>
      <c r="G63" s="27" t="str">
        <f t="shared" si="8"/>
        <v xml:space="preserve"> </v>
      </c>
      <c r="H63" s="72" t="str">
        <f t="shared" si="9"/>
        <v xml:space="preserve"> </v>
      </c>
      <c r="I63" s="73"/>
      <c r="J63" s="64"/>
      <c r="Q63" s="29">
        <f t="shared" si="4"/>
        <v>0.5</v>
      </c>
      <c r="R63" s="29">
        <f t="shared" si="5"/>
        <v>1</v>
      </c>
    </row>
    <row r="64" spans="1:18" ht="15" customHeight="1" x14ac:dyDescent="0.25">
      <c r="A64" s="61"/>
      <c r="B64" s="7"/>
      <c r="C64" s="7"/>
      <c r="D64" s="7"/>
      <c r="E64" s="28" t="str">
        <f t="shared" si="6"/>
        <v xml:space="preserve"> </v>
      </c>
      <c r="F64" s="65" t="str">
        <f t="shared" si="7"/>
        <v xml:space="preserve"> </v>
      </c>
      <c r="G64" s="27" t="str">
        <f t="shared" si="8"/>
        <v xml:space="preserve"> </v>
      </c>
      <c r="H64" s="72" t="str">
        <f t="shared" si="9"/>
        <v xml:space="preserve"> </v>
      </c>
      <c r="I64" s="73"/>
      <c r="J64" s="64"/>
      <c r="Q64" s="29">
        <f t="shared" si="4"/>
        <v>0.5</v>
      </c>
      <c r="R64" s="29">
        <f t="shared" si="5"/>
        <v>1</v>
      </c>
    </row>
    <row r="65" spans="1:18" ht="15" customHeight="1" x14ac:dyDescent="0.25">
      <c r="A65" s="61"/>
      <c r="B65" s="7"/>
      <c r="C65" s="7"/>
      <c r="D65" s="7"/>
      <c r="E65" s="28" t="str">
        <f t="shared" si="6"/>
        <v xml:space="preserve"> </v>
      </c>
      <c r="F65" s="65" t="str">
        <f t="shared" si="7"/>
        <v xml:space="preserve"> </v>
      </c>
      <c r="G65" s="27" t="str">
        <f t="shared" si="8"/>
        <v xml:space="preserve"> </v>
      </c>
      <c r="H65" s="72" t="str">
        <f t="shared" si="9"/>
        <v xml:space="preserve"> </v>
      </c>
      <c r="I65" s="73"/>
      <c r="J65" s="64"/>
      <c r="Q65" s="29">
        <f t="shared" si="4"/>
        <v>0.5</v>
      </c>
      <c r="R65" s="29">
        <f t="shared" si="5"/>
        <v>1</v>
      </c>
    </row>
    <row r="66" spans="1:18" ht="15" customHeight="1" x14ac:dyDescent="0.25">
      <c r="A66" s="61"/>
      <c r="B66" s="7"/>
      <c r="C66" s="7"/>
      <c r="D66" s="7"/>
      <c r="E66" s="28" t="str">
        <f t="shared" si="6"/>
        <v xml:space="preserve"> </v>
      </c>
      <c r="F66" s="65" t="str">
        <f t="shared" si="7"/>
        <v xml:space="preserve"> </v>
      </c>
      <c r="G66" s="27" t="str">
        <f t="shared" si="8"/>
        <v xml:space="preserve"> </v>
      </c>
      <c r="H66" s="72" t="str">
        <f t="shared" si="9"/>
        <v xml:space="preserve"> </v>
      </c>
      <c r="I66" s="73"/>
      <c r="J66" s="64"/>
      <c r="Q66" s="29">
        <f t="shared" si="4"/>
        <v>0.5</v>
      </c>
      <c r="R66" s="29">
        <f t="shared" si="5"/>
        <v>1</v>
      </c>
    </row>
    <row r="67" spans="1:18" ht="15" customHeight="1" x14ac:dyDescent="0.25">
      <c r="A67" s="61"/>
      <c r="B67" s="7"/>
      <c r="C67" s="7"/>
      <c r="D67" s="7"/>
      <c r="E67" s="28" t="str">
        <f t="shared" si="6"/>
        <v xml:space="preserve"> </v>
      </c>
      <c r="F67" s="65" t="str">
        <f t="shared" si="7"/>
        <v xml:space="preserve"> </v>
      </c>
      <c r="G67" s="27" t="str">
        <f t="shared" si="8"/>
        <v xml:space="preserve"> </v>
      </c>
      <c r="H67" s="72" t="str">
        <f t="shared" si="9"/>
        <v xml:space="preserve"> </v>
      </c>
      <c r="I67" s="73"/>
      <c r="J67" s="64"/>
      <c r="Q67" s="29">
        <f t="shared" si="4"/>
        <v>0.5</v>
      </c>
      <c r="R67" s="29">
        <f t="shared" si="5"/>
        <v>1</v>
      </c>
    </row>
    <row r="68" spans="1:18" ht="15" customHeight="1" x14ac:dyDescent="0.25">
      <c r="A68" s="61"/>
      <c r="B68" s="7"/>
      <c r="C68" s="7"/>
      <c r="D68" s="7"/>
      <c r="E68" s="28" t="str">
        <f t="shared" si="6"/>
        <v xml:space="preserve"> </v>
      </c>
      <c r="F68" s="65" t="str">
        <f t="shared" si="7"/>
        <v xml:space="preserve"> </v>
      </c>
      <c r="G68" s="27" t="str">
        <f t="shared" si="8"/>
        <v xml:space="preserve"> </v>
      </c>
      <c r="H68" s="72" t="str">
        <f t="shared" si="9"/>
        <v xml:space="preserve"> </v>
      </c>
      <c r="I68" s="73"/>
      <c r="J68" s="64"/>
      <c r="Q68" s="29">
        <f t="shared" si="4"/>
        <v>0.5</v>
      </c>
      <c r="R68" s="29">
        <f t="shared" si="5"/>
        <v>1</v>
      </c>
    </row>
    <row r="69" spans="1:18" ht="15" customHeight="1" x14ac:dyDescent="0.25">
      <c r="A69" s="61"/>
      <c r="B69" s="7"/>
      <c r="C69" s="7"/>
      <c r="D69" s="7"/>
      <c r="E69" s="28" t="str">
        <f t="shared" si="6"/>
        <v xml:space="preserve"> </v>
      </c>
      <c r="F69" s="65" t="str">
        <f t="shared" si="7"/>
        <v xml:space="preserve"> </v>
      </c>
      <c r="G69" s="27" t="str">
        <f t="shared" si="8"/>
        <v xml:space="preserve"> </v>
      </c>
      <c r="H69" s="72" t="str">
        <f t="shared" si="9"/>
        <v xml:space="preserve"> </v>
      </c>
      <c r="I69" s="73"/>
      <c r="J69" s="64"/>
      <c r="Q69" s="29">
        <f t="shared" si="4"/>
        <v>0.5</v>
      </c>
      <c r="R69" s="29">
        <f t="shared" si="5"/>
        <v>1</v>
      </c>
    </row>
    <row r="70" spans="1:18" ht="15" customHeight="1" x14ac:dyDescent="0.25">
      <c r="A70" s="61"/>
      <c r="B70" s="7"/>
      <c r="C70" s="7"/>
      <c r="D70" s="7"/>
      <c r="E70" s="28" t="str">
        <f t="shared" si="6"/>
        <v xml:space="preserve"> </v>
      </c>
      <c r="F70" s="65" t="str">
        <f t="shared" si="7"/>
        <v xml:space="preserve"> </v>
      </c>
      <c r="G70" s="27" t="str">
        <f t="shared" si="8"/>
        <v xml:space="preserve"> </v>
      </c>
      <c r="H70" s="72" t="str">
        <f t="shared" si="9"/>
        <v xml:space="preserve"> </v>
      </c>
      <c r="I70" s="73"/>
      <c r="J70" s="64"/>
      <c r="Q70" s="29">
        <f t="shared" si="4"/>
        <v>0.5</v>
      </c>
      <c r="R70" s="29">
        <f t="shared" si="5"/>
        <v>1</v>
      </c>
    </row>
    <row r="71" spans="1:18" ht="15" customHeight="1" x14ac:dyDescent="0.25">
      <c r="A71" s="61"/>
      <c r="B71" s="7"/>
      <c r="C71" s="7"/>
      <c r="D71" s="7"/>
      <c r="E71" s="28" t="str">
        <f t="shared" si="6"/>
        <v xml:space="preserve"> </v>
      </c>
      <c r="F71" s="65" t="str">
        <f t="shared" si="7"/>
        <v xml:space="preserve"> </v>
      </c>
      <c r="G71" s="27" t="str">
        <f t="shared" si="8"/>
        <v xml:space="preserve"> </v>
      </c>
      <c r="H71" s="72" t="str">
        <f t="shared" si="9"/>
        <v xml:space="preserve"> </v>
      </c>
      <c r="I71" s="73"/>
      <c r="J71" s="64"/>
      <c r="Q71" s="29">
        <f t="shared" si="4"/>
        <v>0.5</v>
      </c>
      <c r="R71" s="29">
        <f t="shared" si="5"/>
        <v>1</v>
      </c>
    </row>
    <row r="72" spans="1:18" ht="15" customHeight="1" x14ac:dyDescent="0.25">
      <c r="A72" s="61"/>
      <c r="B72" s="7"/>
      <c r="C72" s="7"/>
      <c r="D72" s="7"/>
      <c r="E72" s="28" t="str">
        <f t="shared" si="6"/>
        <v xml:space="preserve"> </v>
      </c>
      <c r="F72" s="65" t="str">
        <f t="shared" si="7"/>
        <v xml:space="preserve"> </v>
      </c>
      <c r="G72" s="27" t="str">
        <f t="shared" si="8"/>
        <v xml:space="preserve"> </v>
      </c>
      <c r="H72" s="72" t="str">
        <f t="shared" si="9"/>
        <v xml:space="preserve"> </v>
      </c>
      <c r="I72" s="73"/>
      <c r="J72" s="64"/>
      <c r="Q72" s="29">
        <f t="shared" si="4"/>
        <v>0.5</v>
      </c>
      <c r="R72" s="29">
        <f t="shared" si="5"/>
        <v>1</v>
      </c>
    </row>
    <row r="73" spans="1:18" ht="15" customHeight="1" x14ac:dyDescent="0.25">
      <c r="A73" s="61"/>
      <c r="B73" s="7"/>
      <c r="C73" s="7"/>
      <c r="D73" s="7"/>
      <c r="E73" s="28" t="str">
        <f t="shared" si="6"/>
        <v xml:space="preserve"> </v>
      </c>
      <c r="F73" s="65" t="str">
        <f t="shared" si="7"/>
        <v xml:space="preserve"> </v>
      </c>
      <c r="G73" s="27" t="str">
        <f t="shared" si="8"/>
        <v xml:space="preserve"> </v>
      </c>
      <c r="H73" s="72" t="str">
        <f t="shared" si="9"/>
        <v xml:space="preserve"> </v>
      </c>
      <c r="I73" s="73"/>
      <c r="J73" s="64"/>
      <c r="Q73" s="29">
        <f t="shared" si="4"/>
        <v>0.5</v>
      </c>
      <c r="R73" s="29">
        <f t="shared" si="5"/>
        <v>1</v>
      </c>
    </row>
    <row r="74" spans="1:18" ht="15" customHeight="1" x14ac:dyDescent="0.25">
      <c r="A74" s="61"/>
      <c r="B74" s="7"/>
      <c r="C74" s="7"/>
      <c r="D74" s="7"/>
      <c r="E74" s="28" t="str">
        <f t="shared" si="6"/>
        <v xml:space="preserve"> </v>
      </c>
      <c r="F74" s="65" t="str">
        <f t="shared" si="7"/>
        <v xml:space="preserve"> </v>
      </c>
      <c r="G74" s="27" t="str">
        <f t="shared" si="8"/>
        <v xml:space="preserve"> </v>
      </c>
      <c r="H74" s="72" t="str">
        <f t="shared" si="9"/>
        <v xml:space="preserve"> </v>
      </c>
      <c r="I74" s="73"/>
      <c r="J74" s="64"/>
      <c r="Q74" s="29">
        <f t="shared" si="4"/>
        <v>0.5</v>
      </c>
      <c r="R74" s="29">
        <f t="shared" si="5"/>
        <v>1</v>
      </c>
    </row>
    <row r="75" spans="1:18" ht="15" customHeight="1" x14ac:dyDescent="0.25">
      <c r="A75" s="61"/>
      <c r="B75" s="7"/>
      <c r="C75" s="7"/>
      <c r="D75" s="7"/>
      <c r="E75" s="28" t="str">
        <f t="shared" si="6"/>
        <v xml:space="preserve"> </v>
      </c>
      <c r="F75" s="65" t="str">
        <f t="shared" si="7"/>
        <v xml:space="preserve"> </v>
      </c>
      <c r="G75" s="27" t="str">
        <f t="shared" si="8"/>
        <v xml:space="preserve"> </v>
      </c>
      <c r="H75" s="72" t="str">
        <f t="shared" si="9"/>
        <v xml:space="preserve"> </v>
      </c>
      <c r="I75" s="73"/>
      <c r="J75" s="64"/>
      <c r="Q75" s="29">
        <f t="shared" si="4"/>
        <v>0.5</v>
      </c>
      <c r="R75" s="29">
        <f t="shared" si="5"/>
        <v>1</v>
      </c>
    </row>
    <row r="76" spans="1:18" ht="15" customHeight="1" x14ac:dyDescent="0.25">
      <c r="A76" s="61"/>
      <c r="B76" s="7"/>
      <c r="C76" s="7"/>
      <c r="D76" s="7"/>
      <c r="E76" s="28" t="str">
        <f t="shared" si="6"/>
        <v xml:space="preserve"> </v>
      </c>
      <c r="F76" s="65" t="str">
        <f t="shared" si="7"/>
        <v xml:space="preserve"> </v>
      </c>
      <c r="G76" s="27" t="str">
        <f t="shared" si="8"/>
        <v xml:space="preserve"> </v>
      </c>
      <c r="H76" s="72" t="str">
        <f t="shared" si="9"/>
        <v xml:space="preserve"> </v>
      </c>
      <c r="I76" s="73"/>
      <c r="J76" s="64"/>
      <c r="Q76" s="29">
        <f t="shared" si="4"/>
        <v>0.5</v>
      </c>
      <c r="R76" s="29">
        <f t="shared" si="5"/>
        <v>1</v>
      </c>
    </row>
    <row r="77" spans="1:18" ht="15" customHeight="1" x14ac:dyDescent="0.25">
      <c r="A77" s="61"/>
      <c r="B77" s="7"/>
      <c r="C77" s="7"/>
      <c r="D77" s="7"/>
      <c r="E77" s="28" t="str">
        <f t="shared" si="6"/>
        <v xml:space="preserve"> </v>
      </c>
      <c r="F77" s="65" t="str">
        <f t="shared" si="7"/>
        <v xml:space="preserve"> </v>
      </c>
      <c r="G77" s="27" t="str">
        <f t="shared" si="8"/>
        <v xml:space="preserve"> </v>
      </c>
      <c r="H77" s="72" t="str">
        <f t="shared" si="9"/>
        <v xml:space="preserve"> </v>
      </c>
      <c r="I77" s="73"/>
      <c r="J77" s="64"/>
      <c r="Q77" s="29">
        <f t="shared" ref="Q77:Q100" si="10">$I$6</f>
        <v>0.5</v>
      </c>
      <c r="R77" s="29">
        <f t="shared" ref="R77:R100" si="11">$I$7</f>
        <v>1</v>
      </c>
    </row>
    <row r="78" spans="1:18" ht="15" customHeight="1" x14ac:dyDescent="0.25">
      <c r="A78" s="61"/>
      <c r="B78" s="7"/>
      <c r="C78" s="7"/>
      <c r="D78" s="7"/>
      <c r="E78" s="28" t="str">
        <f t="shared" si="6"/>
        <v xml:space="preserve"> </v>
      </c>
      <c r="F78" s="65" t="str">
        <f t="shared" si="7"/>
        <v xml:space="preserve"> </v>
      </c>
      <c r="G78" s="27" t="str">
        <f t="shared" si="8"/>
        <v xml:space="preserve"> </v>
      </c>
      <c r="H78" s="72" t="str">
        <f t="shared" si="9"/>
        <v xml:space="preserve"> </v>
      </c>
      <c r="I78" s="73"/>
      <c r="J78" s="64"/>
      <c r="Q78" s="29">
        <f t="shared" si="10"/>
        <v>0.5</v>
      </c>
      <c r="R78" s="29">
        <f t="shared" si="11"/>
        <v>1</v>
      </c>
    </row>
    <row r="79" spans="1:18" ht="15" customHeight="1" x14ac:dyDescent="0.25">
      <c r="A79" s="61"/>
      <c r="B79" s="7"/>
      <c r="C79" s="7"/>
      <c r="D79" s="7"/>
      <c r="E79" s="28" t="str">
        <f t="shared" si="6"/>
        <v xml:space="preserve"> </v>
      </c>
      <c r="F79" s="65" t="str">
        <f t="shared" si="7"/>
        <v xml:space="preserve"> </v>
      </c>
      <c r="G79" s="27" t="str">
        <f t="shared" si="8"/>
        <v xml:space="preserve"> </v>
      </c>
      <c r="H79" s="72" t="str">
        <f t="shared" si="9"/>
        <v xml:space="preserve"> </v>
      </c>
      <c r="I79" s="73"/>
      <c r="J79" s="64"/>
      <c r="Q79" s="29">
        <f t="shared" si="10"/>
        <v>0.5</v>
      </c>
      <c r="R79" s="29">
        <f t="shared" si="11"/>
        <v>1</v>
      </c>
    </row>
    <row r="80" spans="1:18" ht="15" customHeight="1" x14ac:dyDescent="0.25">
      <c r="A80" s="61"/>
      <c r="B80" s="7"/>
      <c r="C80" s="7"/>
      <c r="D80" s="7"/>
      <c r="E80" s="28" t="str">
        <f t="shared" si="6"/>
        <v xml:space="preserve"> </v>
      </c>
      <c r="F80" s="65" t="str">
        <f t="shared" si="7"/>
        <v xml:space="preserve"> </v>
      </c>
      <c r="G80" s="27" t="str">
        <f t="shared" si="8"/>
        <v xml:space="preserve"> </v>
      </c>
      <c r="H80" s="72" t="str">
        <f t="shared" si="9"/>
        <v xml:space="preserve"> </v>
      </c>
      <c r="I80" s="73"/>
      <c r="J80" s="64"/>
      <c r="Q80" s="29">
        <f t="shared" si="10"/>
        <v>0.5</v>
      </c>
      <c r="R80" s="29">
        <f t="shared" si="11"/>
        <v>1</v>
      </c>
    </row>
    <row r="81" spans="1:18" ht="15" customHeight="1" x14ac:dyDescent="0.25">
      <c r="A81" s="61"/>
      <c r="B81" s="7"/>
      <c r="C81" s="7"/>
      <c r="D81" s="7"/>
      <c r="E81" s="28" t="str">
        <f t="shared" si="6"/>
        <v xml:space="preserve"> </v>
      </c>
      <c r="F81" s="65" t="str">
        <f t="shared" si="7"/>
        <v xml:space="preserve"> </v>
      </c>
      <c r="G81" s="27" t="str">
        <f t="shared" si="8"/>
        <v xml:space="preserve"> </v>
      </c>
      <c r="H81" s="72" t="str">
        <f t="shared" si="9"/>
        <v xml:space="preserve"> </v>
      </c>
      <c r="I81" s="73"/>
      <c r="J81" s="64"/>
      <c r="Q81" s="29">
        <f t="shared" si="10"/>
        <v>0.5</v>
      </c>
      <c r="R81" s="29">
        <f t="shared" si="11"/>
        <v>1</v>
      </c>
    </row>
    <row r="82" spans="1:18" ht="15" customHeight="1" x14ac:dyDescent="0.25">
      <c r="A82" s="61"/>
      <c r="B82" s="7"/>
      <c r="C82" s="7"/>
      <c r="D82" s="7"/>
      <c r="E82" s="28" t="str">
        <f t="shared" si="6"/>
        <v xml:space="preserve"> </v>
      </c>
      <c r="F82" s="65" t="str">
        <f t="shared" si="7"/>
        <v xml:space="preserve"> </v>
      </c>
      <c r="G82" s="27" t="str">
        <f t="shared" si="8"/>
        <v xml:space="preserve"> </v>
      </c>
      <c r="H82" s="72" t="str">
        <f t="shared" si="9"/>
        <v xml:space="preserve"> </v>
      </c>
      <c r="I82" s="73"/>
      <c r="J82" s="64"/>
      <c r="Q82" s="29">
        <f t="shared" si="10"/>
        <v>0.5</v>
      </c>
      <c r="R82" s="29">
        <f t="shared" si="11"/>
        <v>1</v>
      </c>
    </row>
    <row r="83" spans="1:18" ht="15" customHeight="1" x14ac:dyDescent="0.25">
      <c r="A83" s="61"/>
      <c r="B83" s="7"/>
      <c r="C83" s="7"/>
      <c r="D83" s="7"/>
      <c r="E83" s="28" t="str">
        <f t="shared" si="6"/>
        <v xml:space="preserve"> </v>
      </c>
      <c r="F83" s="65" t="str">
        <f t="shared" si="7"/>
        <v xml:space="preserve"> </v>
      </c>
      <c r="G83" s="27" t="str">
        <f t="shared" si="8"/>
        <v xml:space="preserve"> </v>
      </c>
      <c r="H83" s="72" t="str">
        <f t="shared" si="9"/>
        <v xml:space="preserve"> </v>
      </c>
      <c r="I83" s="73"/>
      <c r="J83" s="64"/>
      <c r="Q83" s="29">
        <f t="shared" si="10"/>
        <v>0.5</v>
      </c>
      <c r="R83" s="29">
        <f t="shared" si="11"/>
        <v>1</v>
      </c>
    </row>
    <row r="84" spans="1:18" ht="15" customHeight="1" x14ac:dyDescent="0.25">
      <c r="A84" s="61"/>
      <c r="B84" s="7"/>
      <c r="C84" s="7"/>
      <c r="D84" s="7"/>
      <c r="E84" s="28" t="str">
        <f t="shared" si="6"/>
        <v xml:space="preserve"> </v>
      </c>
      <c r="F84" s="65" t="str">
        <f t="shared" si="7"/>
        <v xml:space="preserve"> </v>
      </c>
      <c r="G84" s="27" t="str">
        <f t="shared" si="8"/>
        <v xml:space="preserve"> </v>
      </c>
      <c r="H84" s="72" t="str">
        <f t="shared" si="9"/>
        <v xml:space="preserve"> </v>
      </c>
      <c r="I84" s="73"/>
      <c r="J84" s="64"/>
      <c r="Q84" s="29">
        <f t="shared" si="10"/>
        <v>0.5</v>
      </c>
      <c r="R84" s="29">
        <f t="shared" si="11"/>
        <v>1</v>
      </c>
    </row>
    <row r="85" spans="1:18" ht="15" customHeight="1" x14ac:dyDescent="0.25">
      <c r="A85" s="61"/>
      <c r="B85" s="7"/>
      <c r="C85" s="7"/>
      <c r="D85" s="7"/>
      <c r="E85" s="28" t="str">
        <f t="shared" si="6"/>
        <v xml:space="preserve"> </v>
      </c>
      <c r="F85" s="65" t="str">
        <f t="shared" si="7"/>
        <v xml:space="preserve"> </v>
      </c>
      <c r="G85" s="27" t="str">
        <f t="shared" si="8"/>
        <v xml:space="preserve"> </v>
      </c>
      <c r="H85" s="72" t="str">
        <f t="shared" si="9"/>
        <v xml:space="preserve"> </v>
      </c>
      <c r="I85" s="73"/>
      <c r="J85" s="64"/>
      <c r="Q85" s="29">
        <f t="shared" si="10"/>
        <v>0.5</v>
      </c>
      <c r="R85" s="29">
        <f t="shared" si="11"/>
        <v>1</v>
      </c>
    </row>
    <row r="86" spans="1:18" ht="15" customHeight="1" x14ac:dyDescent="0.25">
      <c r="A86" s="61"/>
      <c r="B86" s="7"/>
      <c r="C86" s="7"/>
      <c r="D86" s="7"/>
      <c r="E86" s="28" t="str">
        <f t="shared" si="6"/>
        <v xml:space="preserve"> </v>
      </c>
      <c r="F86" s="65" t="str">
        <f t="shared" si="7"/>
        <v xml:space="preserve"> </v>
      </c>
      <c r="G86" s="27" t="str">
        <f t="shared" si="8"/>
        <v xml:space="preserve"> </v>
      </c>
      <c r="H86" s="72" t="str">
        <f t="shared" si="9"/>
        <v xml:space="preserve"> </v>
      </c>
      <c r="I86" s="73"/>
      <c r="J86" s="64"/>
      <c r="Q86" s="29">
        <f t="shared" si="10"/>
        <v>0.5</v>
      </c>
      <c r="R86" s="29">
        <f t="shared" si="11"/>
        <v>1</v>
      </c>
    </row>
    <row r="87" spans="1:18" ht="15" customHeight="1" x14ac:dyDescent="0.25">
      <c r="A87" s="61"/>
      <c r="B87" s="7"/>
      <c r="C87" s="7"/>
      <c r="D87" s="7"/>
      <c r="E87" s="28" t="str">
        <f t="shared" si="6"/>
        <v xml:space="preserve"> </v>
      </c>
      <c r="F87" s="65" t="str">
        <f t="shared" si="7"/>
        <v xml:space="preserve"> </v>
      </c>
      <c r="G87" s="27" t="str">
        <f t="shared" si="8"/>
        <v xml:space="preserve"> </v>
      </c>
      <c r="H87" s="72" t="str">
        <f t="shared" si="9"/>
        <v xml:space="preserve"> </v>
      </c>
      <c r="I87" s="73"/>
      <c r="J87" s="64"/>
      <c r="Q87" s="29">
        <f t="shared" si="10"/>
        <v>0.5</v>
      </c>
      <c r="R87" s="29">
        <f t="shared" si="11"/>
        <v>1</v>
      </c>
    </row>
    <row r="88" spans="1:18" ht="15" customHeight="1" x14ac:dyDescent="0.25">
      <c r="A88" s="61"/>
      <c r="B88" s="7"/>
      <c r="C88" s="7"/>
      <c r="D88" s="7"/>
      <c r="E88" s="28" t="str">
        <f t="shared" si="6"/>
        <v xml:space="preserve"> </v>
      </c>
      <c r="F88" s="65" t="str">
        <f t="shared" si="7"/>
        <v xml:space="preserve"> </v>
      </c>
      <c r="G88" s="27" t="str">
        <f t="shared" si="8"/>
        <v xml:space="preserve"> </v>
      </c>
      <c r="H88" s="72" t="str">
        <f t="shared" si="9"/>
        <v xml:space="preserve"> </v>
      </c>
      <c r="I88" s="73"/>
      <c r="J88" s="64"/>
      <c r="Q88" s="29">
        <f t="shared" si="10"/>
        <v>0.5</v>
      </c>
      <c r="R88" s="29">
        <f t="shared" si="11"/>
        <v>1</v>
      </c>
    </row>
    <row r="89" spans="1:18" ht="15" customHeight="1" x14ac:dyDescent="0.25">
      <c r="A89" s="61"/>
      <c r="B89" s="7"/>
      <c r="C89" s="7"/>
      <c r="D89" s="7"/>
      <c r="E89" s="28" t="str">
        <f t="shared" si="6"/>
        <v xml:space="preserve"> </v>
      </c>
      <c r="F89" s="65" t="str">
        <f t="shared" si="7"/>
        <v xml:space="preserve"> </v>
      </c>
      <c r="G89" s="27" t="str">
        <f t="shared" si="8"/>
        <v xml:space="preserve"> </v>
      </c>
      <c r="H89" s="72" t="str">
        <f t="shared" si="9"/>
        <v xml:space="preserve"> </v>
      </c>
      <c r="I89" s="73"/>
      <c r="J89" s="64"/>
      <c r="Q89" s="29">
        <f t="shared" si="10"/>
        <v>0.5</v>
      </c>
      <c r="R89" s="29">
        <f t="shared" si="11"/>
        <v>1</v>
      </c>
    </row>
    <row r="90" spans="1:18" ht="15" customHeight="1" x14ac:dyDescent="0.25">
      <c r="A90" s="61"/>
      <c r="B90" s="7"/>
      <c r="C90" s="7"/>
      <c r="D90" s="7"/>
      <c r="E90" s="28" t="str">
        <f t="shared" si="6"/>
        <v xml:space="preserve"> </v>
      </c>
      <c r="F90" s="65" t="str">
        <f t="shared" si="7"/>
        <v xml:space="preserve"> </v>
      </c>
      <c r="G90" s="27" t="str">
        <f t="shared" si="8"/>
        <v xml:space="preserve"> </v>
      </c>
      <c r="H90" s="72" t="str">
        <f t="shared" si="9"/>
        <v xml:space="preserve"> </v>
      </c>
      <c r="I90" s="73"/>
      <c r="J90" s="64"/>
      <c r="Q90" s="29">
        <f t="shared" si="10"/>
        <v>0.5</v>
      </c>
      <c r="R90" s="29">
        <f t="shared" si="11"/>
        <v>1</v>
      </c>
    </row>
    <row r="91" spans="1:18" ht="15" customHeight="1" x14ac:dyDescent="0.25">
      <c r="A91" s="61"/>
      <c r="B91" s="7"/>
      <c r="C91" s="7"/>
      <c r="D91" s="7"/>
      <c r="E91" s="28" t="str">
        <f t="shared" ref="E91:E100" si="12">IF(OR(ISBLANK(B91),ISBLANK(C91),ISBLANK(D91))," ",IF(AND(C91=0, (D91-C91)&gt;=100),1/(D91-1)*1000/B91,IF((D91-C91)&lt;80,"ERREUR",C91/(D91-C91)*1000/B91)))</f>
        <v xml:space="preserve"> </v>
      </c>
      <c r="F91" s="65" t="str">
        <f t="shared" ref="F91:F100" si="13">IF(OR(ISBLANK(B91),ISBLANK(C91),ISBLANK(D91))," ",IF(E91="ERREUR", "ERREUR", E91*1000))</f>
        <v xml:space="preserve"> </v>
      </c>
      <c r="G91" s="27" t="str">
        <f t="shared" ref="G91:G100" si="14">IF(OR(ISBLANK(B91),ISBLANK(C91),ISBLANK(D91))," ",IF(E91="ERREUR", "ERREUR", LOG(F91)))</f>
        <v xml:space="preserve"> </v>
      </c>
      <c r="H91" s="72" t="str">
        <f t="shared" ref="H91:H100" si="15">IF(OR(ISBLANK(B91),ISBLANK(C91),ISBLANK(D91))," ",IF(C91&gt;20000, "Echantillon fortement contaminé. Si nécessaire, prélevez une surface plus petite.", IF(AND(C91&gt;1000, (D91-C91)&lt;130), "Echantillon fortement contaminé. Si nécessaire, prélevez une surface plus petite.", IF((D91-C91)&lt;80,"Contrôlez le mélange du Standard, la température et l'état des réactifs.", IF(AND(C91&lt;5, (D91-C91)&lt;130),"Faible sensibilité. Si nécessaire, prélevez une surface plus grande.", " ")))))</f>
        <v xml:space="preserve"> </v>
      </c>
      <c r="I91" s="73"/>
      <c r="J91" s="64"/>
      <c r="Q91" s="29">
        <f t="shared" si="10"/>
        <v>0.5</v>
      </c>
      <c r="R91" s="29">
        <f t="shared" si="11"/>
        <v>1</v>
      </c>
    </row>
    <row r="92" spans="1:18" ht="15" customHeight="1" x14ac:dyDescent="0.25">
      <c r="A92" s="61"/>
      <c r="B92" s="7"/>
      <c r="C92" s="7"/>
      <c r="D92" s="7"/>
      <c r="E92" s="28" t="str">
        <f t="shared" si="12"/>
        <v xml:space="preserve"> </v>
      </c>
      <c r="F92" s="65" t="str">
        <f t="shared" si="13"/>
        <v xml:space="preserve"> </v>
      </c>
      <c r="G92" s="27" t="str">
        <f t="shared" si="14"/>
        <v xml:space="preserve"> </v>
      </c>
      <c r="H92" s="72" t="str">
        <f t="shared" si="15"/>
        <v xml:space="preserve"> </v>
      </c>
      <c r="I92" s="73"/>
      <c r="J92" s="64"/>
      <c r="Q92" s="29">
        <f t="shared" si="10"/>
        <v>0.5</v>
      </c>
      <c r="R92" s="29">
        <f t="shared" si="11"/>
        <v>1</v>
      </c>
    </row>
    <row r="93" spans="1:18" ht="15" customHeight="1" x14ac:dyDescent="0.25">
      <c r="A93" s="61"/>
      <c r="B93" s="7"/>
      <c r="C93" s="7"/>
      <c r="D93" s="7"/>
      <c r="E93" s="28" t="str">
        <f t="shared" si="12"/>
        <v xml:space="preserve"> </v>
      </c>
      <c r="F93" s="65" t="str">
        <f t="shared" si="13"/>
        <v xml:space="preserve"> </v>
      </c>
      <c r="G93" s="27" t="str">
        <f t="shared" si="14"/>
        <v xml:space="preserve"> </v>
      </c>
      <c r="H93" s="72" t="str">
        <f t="shared" si="15"/>
        <v xml:space="preserve"> </v>
      </c>
      <c r="I93" s="73"/>
      <c r="J93" s="64"/>
      <c r="Q93" s="29">
        <f t="shared" si="10"/>
        <v>0.5</v>
      </c>
      <c r="R93" s="29">
        <f t="shared" si="11"/>
        <v>1</v>
      </c>
    </row>
    <row r="94" spans="1:18" ht="15" customHeight="1" x14ac:dyDescent="0.25">
      <c r="A94" s="61"/>
      <c r="B94" s="7"/>
      <c r="C94" s="7"/>
      <c r="D94" s="7"/>
      <c r="E94" s="28" t="str">
        <f t="shared" si="12"/>
        <v xml:space="preserve"> </v>
      </c>
      <c r="F94" s="65" t="str">
        <f t="shared" si="13"/>
        <v xml:space="preserve"> </v>
      </c>
      <c r="G94" s="27" t="str">
        <f t="shared" si="14"/>
        <v xml:space="preserve"> </v>
      </c>
      <c r="H94" s="72" t="str">
        <f t="shared" si="15"/>
        <v xml:space="preserve"> </v>
      </c>
      <c r="I94" s="73"/>
      <c r="J94" s="64"/>
      <c r="Q94" s="29">
        <f t="shared" si="10"/>
        <v>0.5</v>
      </c>
      <c r="R94" s="29">
        <f t="shared" si="11"/>
        <v>1</v>
      </c>
    </row>
    <row r="95" spans="1:18" ht="15" customHeight="1" x14ac:dyDescent="0.25">
      <c r="A95" s="61"/>
      <c r="B95" s="7"/>
      <c r="C95" s="7"/>
      <c r="D95" s="7"/>
      <c r="E95" s="28" t="str">
        <f t="shared" si="12"/>
        <v xml:space="preserve"> </v>
      </c>
      <c r="F95" s="65" t="str">
        <f t="shared" si="13"/>
        <v xml:space="preserve"> </v>
      </c>
      <c r="G95" s="27" t="str">
        <f t="shared" si="14"/>
        <v xml:space="preserve"> </v>
      </c>
      <c r="H95" s="72" t="str">
        <f t="shared" si="15"/>
        <v xml:space="preserve"> </v>
      </c>
      <c r="I95" s="73"/>
      <c r="J95" s="64"/>
      <c r="Q95" s="29">
        <f t="shared" si="10"/>
        <v>0.5</v>
      </c>
      <c r="R95" s="29">
        <f t="shared" si="11"/>
        <v>1</v>
      </c>
    </row>
    <row r="96" spans="1:18" ht="15" customHeight="1" x14ac:dyDescent="0.25">
      <c r="A96" s="61"/>
      <c r="B96" s="7"/>
      <c r="C96" s="7"/>
      <c r="D96" s="7"/>
      <c r="E96" s="28" t="str">
        <f t="shared" si="12"/>
        <v xml:space="preserve"> </v>
      </c>
      <c r="F96" s="65" t="str">
        <f t="shared" si="13"/>
        <v xml:space="preserve"> </v>
      </c>
      <c r="G96" s="27" t="str">
        <f t="shared" si="14"/>
        <v xml:space="preserve"> </v>
      </c>
      <c r="H96" s="72" t="str">
        <f t="shared" si="15"/>
        <v xml:space="preserve"> </v>
      </c>
      <c r="I96" s="73"/>
      <c r="J96" s="64"/>
      <c r="Q96" s="29">
        <f t="shared" si="10"/>
        <v>0.5</v>
      </c>
      <c r="R96" s="29">
        <f t="shared" si="11"/>
        <v>1</v>
      </c>
    </row>
    <row r="97" spans="1:18" ht="15" customHeight="1" x14ac:dyDescent="0.25">
      <c r="A97" s="61"/>
      <c r="B97" s="7"/>
      <c r="C97" s="7"/>
      <c r="D97" s="7"/>
      <c r="E97" s="28" t="str">
        <f t="shared" si="12"/>
        <v xml:space="preserve"> </v>
      </c>
      <c r="F97" s="65" t="str">
        <f t="shared" si="13"/>
        <v xml:space="preserve"> </v>
      </c>
      <c r="G97" s="27" t="str">
        <f t="shared" si="14"/>
        <v xml:space="preserve"> </v>
      </c>
      <c r="H97" s="72" t="str">
        <f t="shared" si="15"/>
        <v xml:space="preserve"> </v>
      </c>
      <c r="I97" s="73"/>
      <c r="J97" s="64"/>
      <c r="Q97" s="29">
        <f t="shared" si="10"/>
        <v>0.5</v>
      </c>
      <c r="R97" s="29">
        <f t="shared" si="11"/>
        <v>1</v>
      </c>
    </row>
    <row r="98" spans="1:18" ht="15" customHeight="1" x14ac:dyDescent="0.25">
      <c r="A98" s="61"/>
      <c r="B98" s="7"/>
      <c r="C98" s="7"/>
      <c r="D98" s="7"/>
      <c r="E98" s="28" t="str">
        <f t="shared" si="12"/>
        <v xml:space="preserve"> </v>
      </c>
      <c r="F98" s="65" t="str">
        <f t="shared" si="13"/>
        <v xml:space="preserve"> </v>
      </c>
      <c r="G98" s="27" t="str">
        <f t="shared" si="14"/>
        <v xml:space="preserve"> </v>
      </c>
      <c r="H98" s="72" t="str">
        <f t="shared" si="15"/>
        <v xml:space="preserve"> </v>
      </c>
      <c r="I98" s="73"/>
      <c r="J98" s="64"/>
      <c r="Q98" s="29">
        <f t="shared" si="10"/>
        <v>0.5</v>
      </c>
      <c r="R98" s="29">
        <f t="shared" si="11"/>
        <v>1</v>
      </c>
    </row>
    <row r="99" spans="1:18" ht="15" customHeight="1" x14ac:dyDescent="0.25">
      <c r="A99" s="61"/>
      <c r="B99" s="7"/>
      <c r="C99" s="7"/>
      <c r="D99" s="7"/>
      <c r="E99" s="28" t="str">
        <f t="shared" si="12"/>
        <v xml:space="preserve"> </v>
      </c>
      <c r="F99" s="65" t="str">
        <f t="shared" si="13"/>
        <v xml:space="preserve"> </v>
      </c>
      <c r="G99" s="27" t="str">
        <f t="shared" si="14"/>
        <v xml:space="preserve"> </v>
      </c>
      <c r="H99" s="72" t="str">
        <f t="shared" si="15"/>
        <v xml:space="preserve"> </v>
      </c>
      <c r="I99" s="73"/>
      <c r="J99" s="64"/>
      <c r="Q99" s="29">
        <f t="shared" si="10"/>
        <v>0.5</v>
      </c>
      <c r="R99" s="29">
        <f t="shared" si="11"/>
        <v>1</v>
      </c>
    </row>
    <row r="100" spans="1:18" ht="15" customHeight="1" thickBot="1" x14ac:dyDescent="0.3">
      <c r="A100" s="62"/>
      <c r="B100" s="8"/>
      <c r="C100" s="8"/>
      <c r="D100" s="8"/>
      <c r="E100" s="56" t="str">
        <f t="shared" si="12"/>
        <v xml:space="preserve"> </v>
      </c>
      <c r="F100" s="66" t="str">
        <f t="shared" si="13"/>
        <v xml:space="preserve"> </v>
      </c>
      <c r="G100" s="50" t="str">
        <f t="shared" si="14"/>
        <v xml:space="preserve"> </v>
      </c>
      <c r="H100" s="74" t="str">
        <f t="shared" si="15"/>
        <v xml:space="preserve"> </v>
      </c>
      <c r="I100" s="75"/>
      <c r="J100" s="67"/>
      <c r="Q100" s="29">
        <f t="shared" si="10"/>
        <v>0.5</v>
      </c>
      <c r="R100" s="29">
        <f t="shared" si="11"/>
        <v>1</v>
      </c>
    </row>
  </sheetData>
  <mergeCells count="102">
    <mergeCell ref="J1:J7"/>
    <mergeCell ref="B6:G7"/>
    <mergeCell ref="A9:A11"/>
    <mergeCell ref="B9:B10"/>
    <mergeCell ref="C9:C10"/>
    <mergeCell ref="D9:D10"/>
    <mergeCell ref="E9:G9"/>
    <mergeCell ref="J9:J11"/>
    <mergeCell ref="H14:I14"/>
    <mergeCell ref="H15:I15"/>
    <mergeCell ref="H16:I16"/>
    <mergeCell ref="H13:I13"/>
    <mergeCell ref="A1:A7"/>
    <mergeCell ref="B1:G5"/>
    <mergeCell ref="H1:I1"/>
    <mergeCell ref="H9:I11"/>
    <mergeCell ref="F10:G10"/>
    <mergeCell ref="H12:I12"/>
    <mergeCell ref="H20:I20"/>
    <mergeCell ref="H21:I21"/>
    <mergeCell ref="H22:I22"/>
    <mergeCell ref="H17:I17"/>
    <mergeCell ref="H18:I18"/>
    <mergeCell ref="H19:I19"/>
    <mergeCell ref="H27:I27"/>
    <mergeCell ref="H28:I28"/>
    <mergeCell ref="H29:I29"/>
    <mergeCell ref="H26:I26"/>
    <mergeCell ref="H23:I23"/>
    <mergeCell ref="H24:I24"/>
    <mergeCell ref="H25:I25"/>
    <mergeCell ref="H33:I33"/>
    <mergeCell ref="H34:I34"/>
    <mergeCell ref="H35:I35"/>
    <mergeCell ref="H30:I30"/>
    <mergeCell ref="H31:I31"/>
    <mergeCell ref="H32:I32"/>
    <mergeCell ref="H39:I39"/>
    <mergeCell ref="H40:I40"/>
    <mergeCell ref="H41:I41"/>
    <mergeCell ref="H36:I36"/>
    <mergeCell ref="H37:I37"/>
    <mergeCell ref="H38:I38"/>
    <mergeCell ref="H45:I45"/>
    <mergeCell ref="H46:I46"/>
    <mergeCell ref="H47:I47"/>
    <mergeCell ref="H42:I42"/>
    <mergeCell ref="H43:I43"/>
    <mergeCell ref="H44:I44"/>
    <mergeCell ref="H51:I51"/>
    <mergeCell ref="H52:I52"/>
    <mergeCell ref="H53:I53"/>
    <mergeCell ref="H48:I48"/>
    <mergeCell ref="H49:I49"/>
    <mergeCell ref="H50:I50"/>
    <mergeCell ref="H57:I57"/>
    <mergeCell ref="H58:I58"/>
    <mergeCell ref="H59:I59"/>
    <mergeCell ref="H54:I54"/>
    <mergeCell ref="H55:I55"/>
    <mergeCell ref="H56:I56"/>
    <mergeCell ref="H63:I63"/>
    <mergeCell ref="H64:I64"/>
    <mergeCell ref="H65:I65"/>
    <mergeCell ref="H60:I60"/>
    <mergeCell ref="H61:I61"/>
    <mergeCell ref="H62:I62"/>
    <mergeCell ref="H69:I69"/>
    <mergeCell ref="H70:I70"/>
    <mergeCell ref="H71:I71"/>
    <mergeCell ref="H66:I66"/>
    <mergeCell ref="H67:I67"/>
    <mergeCell ref="H68:I68"/>
    <mergeCell ref="H75:I75"/>
    <mergeCell ref="H76:I76"/>
    <mergeCell ref="H77:I77"/>
    <mergeCell ref="H72:I72"/>
    <mergeCell ref="H73:I73"/>
    <mergeCell ref="H74:I74"/>
    <mergeCell ref="H81:I81"/>
    <mergeCell ref="H82:I82"/>
    <mergeCell ref="H83:I83"/>
    <mergeCell ref="H78:I78"/>
    <mergeCell ref="H79:I79"/>
    <mergeCell ref="H80:I80"/>
    <mergeCell ref="H87:I87"/>
    <mergeCell ref="H88:I88"/>
    <mergeCell ref="H89:I89"/>
    <mergeCell ref="H84:I84"/>
    <mergeCell ref="H85:I85"/>
    <mergeCell ref="H86:I86"/>
    <mergeCell ref="H93:I93"/>
    <mergeCell ref="H94:I94"/>
    <mergeCell ref="H95:I95"/>
    <mergeCell ref="H90:I90"/>
    <mergeCell ref="H91:I91"/>
    <mergeCell ref="H92:I92"/>
    <mergeCell ref="H99:I99"/>
    <mergeCell ref="H100:I100"/>
    <mergeCell ref="H96:I96"/>
    <mergeCell ref="H97:I97"/>
    <mergeCell ref="H98:I98"/>
  </mergeCells>
  <conditionalFormatting sqref="E12:E100">
    <cfRule type="containsBlanks" dxfId="4" priority="2">
      <formula>LEN(TRIM(E12))=0</formula>
    </cfRule>
    <cfRule type="cellIs" dxfId="3" priority="3" operator="greaterThan">
      <formula>$I$7</formula>
    </cfRule>
    <cfRule type="containsText" dxfId="2" priority="4" operator="containsText" text="ERREUR">
      <formula>NOT(ISERROR(SEARCH("ERREUR",E12)))</formula>
    </cfRule>
    <cfRule type="cellIs" dxfId="1" priority="5" operator="between">
      <formula>$I$6</formula>
      <formula>$I$7</formula>
    </cfRule>
    <cfRule type="cellIs" dxfId="0" priority="6" operator="lessThan">
      <formula>$I$6</formula>
    </cfRule>
  </conditionalFormatting>
  <pageMargins left="0.1" right="0.08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2">
    <pageSetUpPr fitToPage="1"/>
  </sheetPr>
  <dimension ref="A1:X36"/>
  <sheetViews>
    <sheetView zoomScale="130" zoomScaleNormal="130" workbookViewId="0">
      <selection sqref="A1:A7"/>
    </sheetView>
  </sheetViews>
  <sheetFormatPr baseColWidth="10" defaultRowHeight="15" x14ac:dyDescent="0.25"/>
  <cols>
    <col min="1" max="1" width="30.42578125" style="1" customWidth="1"/>
    <col min="2" max="2" width="10.140625" customWidth="1"/>
    <col min="3" max="3" width="8.5703125" customWidth="1"/>
    <col min="4" max="4" width="8.42578125" bestFit="1" customWidth="1"/>
    <col min="5" max="5" width="13" bestFit="1" customWidth="1"/>
    <col min="6" max="6" width="12.42578125" customWidth="1"/>
    <col min="7" max="7" width="11.7109375" customWidth="1"/>
    <col min="8" max="9" width="28.7109375" customWidth="1"/>
    <col min="10" max="10" width="44.85546875" customWidth="1"/>
  </cols>
  <sheetData>
    <row r="1" spans="1:24" ht="17.25" customHeight="1" thickBot="1" x14ac:dyDescent="0.3">
      <c r="A1" s="76"/>
      <c r="B1" s="116" t="s">
        <v>33</v>
      </c>
      <c r="C1" s="117"/>
      <c r="D1" s="117"/>
      <c r="E1" s="117"/>
      <c r="F1" s="117"/>
      <c r="G1" s="118"/>
      <c r="H1" s="88" t="s">
        <v>2</v>
      </c>
      <c r="I1" s="89"/>
      <c r="J1" s="98" t="s">
        <v>7</v>
      </c>
      <c r="K1" s="2"/>
      <c r="L1" s="2"/>
      <c r="M1" s="48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4" ht="15" customHeight="1" x14ac:dyDescent="0.25">
      <c r="A2" s="77"/>
      <c r="B2" s="119"/>
      <c r="C2" s="120"/>
      <c r="D2" s="120"/>
      <c r="E2" s="120"/>
      <c r="F2" s="120"/>
      <c r="G2" s="121"/>
      <c r="H2" s="20" t="s">
        <v>3</v>
      </c>
      <c r="I2" s="16"/>
      <c r="J2" s="99"/>
      <c r="K2" s="2"/>
      <c r="L2" s="2"/>
      <c r="M2" s="48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4" ht="15" customHeight="1" x14ac:dyDescent="0.25">
      <c r="A3" s="77"/>
      <c r="B3" s="119"/>
      <c r="C3" s="120"/>
      <c r="D3" s="120"/>
      <c r="E3" s="120"/>
      <c r="F3" s="120"/>
      <c r="G3" s="121"/>
      <c r="H3" s="15" t="s">
        <v>4</v>
      </c>
      <c r="I3" s="16"/>
      <c r="J3" s="99"/>
      <c r="K3" s="2"/>
      <c r="L3" s="2"/>
      <c r="M3" s="48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ht="15" customHeight="1" x14ac:dyDescent="0.25">
      <c r="A4" s="77"/>
      <c r="B4" s="119"/>
      <c r="C4" s="120"/>
      <c r="D4" s="120"/>
      <c r="E4" s="120"/>
      <c r="F4" s="120"/>
      <c r="G4" s="121"/>
      <c r="H4" s="15" t="s">
        <v>0</v>
      </c>
      <c r="I4" s="16"/>
      <c r="J4" s="99"/>
      <c r="K4" s="2"/>
      <c r="L4" s="2"/>
      <c r="M4" s="48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4" ht="15" customHeight="1" x14ac:dyDescent="0.25">
      <c r="A5" s="77"/>
      <c r="B5" s="122"/>
      <c r="C5" s="123"/>
      <c r="D5" s="123"/>
      <c r="E5" s="123"/>
      <c r="F5" s="123"/>
      <c r="G5" s="124"/>
      <c r="H5" s="15" t="s">
        <v>5</v>
      </c>
      <c r="I5" s="16" t="s">
        <v>6</v>
      </c>
      <c r="J5" s="99"/>
      <c r="K5" s="2"/>
      <c r="L5" s="2"/>
      <c r="M5" s="48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4" ht="15" customHeight="1" x14ac:dyDescent="0.25">
      <c r="A6" s="77"/>
      <c r="B6" s="101" t="s">
        <v>8</v>
      </c>
      <c r="C6" s="102"/>
      <c r="D6" s="102"/>
      <c r="E6" s="102"/>
      <c r="F6" s="102"/>
      <c r="G6" s="103"/>
      <c r="H6" s="15" t="s">
        <v>41</v>
      </c>
      <c r="I6" s="17">
        <v>0.5</v>
      </c>
      <c r="J6" s="99"/>
      <c r="K6" s="2"/>
      <c r="L6" s="2"/>
      <c r="M6" s="48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4" ht="15" customHeight="1" thickBot="1" x14ac:dyDescent="0.3">
      <c r="A7" s="78"/>
      <c r="B7" s="104"/>
      <c r="C7" s="105"/>
      <c r="D7" s="105"/>
      <c r="E7" s="105"/>
      <c r="F7" s="105"/>
      <c r="G7" s="106"/>
      <c r="H7" s="18" t="s">
        <v>42</v>
      </c>
      <c r="I7" s="19">
        <v>1</v>
      </c>
      <c r="J7" s="100"/>
      <c r="K7" s="2"/>
      <c r="L7" s="2"/>
      <c r="M7" s="48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4" s="3" customFormat="1" ht="12" thickBot="1" x14ac:dyDescent="0.25">
      <c r="A8" s="26"/>
      <c r="B8" s="23"/>
      <c r="C8" s="24"/>
      <c r="D8" s="25"/>
      <c r="E8" s="6"/>
      <c r="F8" s="6"/>
      <c r="G8" s="6"/>
      <c r="H8" s="6"/>
      <c r="I8" s="6"/>
      <c r="J8" s="2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3" customFormat="1" ht="15" customHeight="1" x14ac:dyDescent="0.2">
      <c r="A9" s="130" t="s">
        <v>0</v>
      </c>
      <c r="B9" s="109" t="s">
        <v>34</v>
      </c>
      <c r="C9" s="109" t="s">
        <v>10</v>
      </c>
      <c r="D9" s="109" t="s">
        <v>11</v>
      </c>
      <c r="E9" s="111" t="s">
        <v>12</v>
      </c>
      <c r="F9" s="111"/>
      <c r="G9" s="112"/>
      <c r="H9" s="90" t="s">
        <v>31</v>
      </c>
      <c r="I9" s="125"/>
      <c r="J9" s="127" t="s">
        <v>1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3" customFormat="1" ht="15" customHeight="1" x14ac:dyDescent="0.2">
      <c r="A10" s="131"/>
      <c r="B10" s="110"/>
      <c r="C10" s="110"/>
      <c r="D10" s="110"/>
      <c r="E10" s="22" t="s">
        <v>14</v>
      </c>
      <c r="F10" s="94" t="s">
        <v>13</v>
      </c>
      <c r="G10" s="95"/>
      <c r="H10" s="92"/>
      <c r="I10" s="126"/>
      <c r="J10" s="1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4" customFormat="1" ht="15" customHeight="1" thickBot="1" x14ac:dyDescent="0.3">
      <c r="A11" s="131"/>
      <c r="B11" s="57" t="s">
        <v>35</v>
      </c>
      <c r="C11" s="57" t="s">
        <v>9</v>
      </c>
      <c r="D11" s="57" t="s">
        <v>9</v>
      </c>
      <c r="E11" s="58" t="s">
        <v>36</v>
      </c>
      <c r="F11" s="57" t="s">
        <v>37</v>
      </c>
      <c r="G11" s="59" t="s">
        <v>15</v>
      </c>
      <c r="H11" s="92"/>
      <c r="I11" s="126"/>
      <c r="J11" s="129"/>
      <c r="M11" s="10"/>
      <c r="N11" s="10"/>
      <c r="O11" s="10"/>
      <c r="P11" s="49"/>
      <c r="Q11" s="49"/>
      <c r="R11" s="10"/>
      <c r="S11" s="10"/>
      <c r="T11" s="10"/>
      <c r="U11" s="49"/>
      <c r="V11" s="49"/>
      <c r="W11" s="10"/>
    </row>
    <row r="12" spans="1:24" s="4" customFormat="1" ht="15" customHeight="1" x14ac:dyDescent="0.25">
      <c r="A12" s="69"/>
      <c r="B12" s="13"/>
      <c r="C12" s="13"/>
      <c r="D12" s="13"/>
      <c r="E12" s="55" t="str">
        <f>IF(OR(ISBLANK(B12),ISBLANK(C12),ISBLANK(D12))," ",IF(AND(C12=0, (D12-C12)&gt;=100),1/(D12-1)*1000/B12,IF((D12-C12)&lt;80,"ERREUR",C12/(D12-C12)*1000/B12)))</f>
        <v xml:space="preserve"> </v>
      </c>
      <c r="F12" s="68" t="str">
        <f>IF(OR(ISBLANK(B12),ISBLANK(C12),ISBLANK(D12))," ",IF(E12="ERREUR", "ERREUR", E12*1000))</f>
        <v xml:space="preserve"> </v>
      </c>
      <c r="G12" s="14" t="str">
        <f t="shared" ref="G12:G26" si="0">IF(OR(ISBLANK(B12),ISBLANK(C12),ISBLANK(D12))," ",IF(E12="ERREUR", "ERREUR", LOG(F12)))</f>
        <v xml:space="preserve"> </v>
      </c>
      <c r="H12" s="96" t="str">
        <f>IF(OR(ISBLANK(B12),ISBLANK(C12),ISBLANK(D12))," ",IF(C12&gt;20000,"Echantillon fortement contaminé. Si nécessaire, prélevez une surface plus petite.",IF(AND(C12&gt;1000,(D12-C12)&lt;130),"Echantillon fortement contaminé. Si nécessaire, prélevez une surface plus petite.",IF((D12-C12)&lt;80,"Contrôlez le mélange du Standard, la température et l'état des réactifs.",IF(AND(C12&lt;5,(D12-C12)&lt;130),"Faible sensibilité. Si nécessaire, prélevez une surface plus grande."," ")))))</f>
        <v xml:space="preserve"> </v>
      </c>
      <c r="I12" s="97"/>
      <c r="J12" s="63"/>
      <c r="M12" s="10"/>
      <c r="N12" s="10"/>
      <c r="O12" s="10"/>
      <c r="P12" s="10"/>
      <c r="Q12" s="29">
        <f>$I$6</f>
        <v>0.5</v>
      </c>
      <c r="R12" s="29">
        <f>$I$7</f>
        <v>1</v>
      </c>
      <c r="S12" s="10"/>
      <c r="T12" s="10"/>
      <c r="U12" s="10"/>
      <c r="V12" s="10"/>
      <c r="W12" s="10"/>
    </row>
    <row r="13" spans="1:24" s="4" customFormat="1" ht="15" customHeight="1" x14ac:dyDescent="0.25">
      <c r="A13" s="70"/>
      <c r="B13" s="7"/>
      <c r="C13" s="7"/>
      <c r="D13" s="7"/>
      <c r="E13" s="28" t="str">
        <f t="shared" ref="E13:E26" si="1">IF(OR(ISBLANK(B13),ISBLANK(C13),ISBLANK(D13))," ",IF(AND(C13=0, (D13-C13)&gt;=100),1/(D13-1)*1000/B13,IF((D13-C13)&lt;80,"ERREUR",C13/(D13-C13)*1000/B13)))</f>
        <v xml:space="preserve"> </v>
      </c>
      <c r="F13" s="65" t="str">
        <f t="shared" ref="F13:F26" si="2">IF(OR(ISBLANK(B13),ISBLANK(C13),ISBLANK(D13))," ",IF(E13="ERREUR", "ERREUR", E13*1000))</f>
        <v xml:space="preserve"> </v>
      </c>
      <c r="G13" s="27" t="str">
        <f t="shared" si="0"/>
        <v xml:space="preserve"> </v>
      </c>
      <c r="H13" s="72" t="str">
        <f t="shared" ref="H13:H26" si="3">IF(OR(ISBLANK(B13),ISBLANK(C13),ISBLANK(D13))," ",IF(C13&gt;20000,"Echantillon fortement contaminé. Si nécessaire, prélevez une surface plus petite.",IF(AND(C13&gt;1000,(D13-C13)&lt;130),"Echantillon fortement contaminé. Si nécessaire, prélevez une surface plus petite.",IF((D13-C13)&lt;80,"Contrôlez le mélange du Standard, la température et l'état des réactifs.",IF(AND(C13&lt;5,(D13-C13)&lt;130),"Faible sensibilité. Si nécessaire, prélevez une surface plus grande."," ")))))</f>
        <v xml:space="preserve"> </v>
      </c>
      <c r="I13" s="73"/>
      <c r="J13" s="64"/>
      <c r="M13" s="10"/>
      <c r="N13" s="10"/>
      <c r="O13" s="10"/>
      <c r="P13" s="10"/>
      <c r="Q13" s="29">
        <f t="shared" ref="Q13:Q34" si="4">$I$6</f>
        <v>0.5</v>
      </c>
      <c r="R13" s="29">
        <f t="shared" ref="R13:R34" si="5">$I$7</f>
        <v>1</v>
      </c>
      <c r="S13" s="10"/>
      <c r="T13" s="10"/>
      <c r="U13" s="10"/>
      <c r="V13" s="10"/>
      <c r="W13" s="10"/>
    </row>
    <row r="14" spans="1:24" s="4" customFormat="1" ht="15" customHeight="1" x14ac:dyDescent="0.25">
      <c r="A14" s="61"/>
      <c r="B14" s="7"/>
      <c r="C14" s="7"/>
      <c r="D14" s="7"/>
      <c r="E14" s="28" t="str">
        <f t="shared" si="1"/>
        <v xml:space="preserve"> </v>
      </c>
      <c r="F14" s="65" t="str">
        <f t="shared" si="2"/>
        <v xml:space="preserve"> </v>
      </c>
      <c r="G14" s="27" t="str">
        <f t="shared" si="0"/>
        <v xml:space="preserve"> </v>
      </c>
      <c r="H14" s="72" t="str">
        <f t="shared" si="3"/>
        <v xml:space="preserve"> </v>
      </c>
      <c r="I14" s="73"/>
      <c r="J14" s="64"/>
      <c r="M14" s="10"/>
      <c r="N14" s="10"/>
      <c r="O14" s="10"/>
      <c r="P14" s="10"/>
      <c r="Q14" s="29">
        <f t="shared" si="4"/>
        <v>0.5</v>
      </c>
      <c r="R14" s="29">
        <f t="shared" si="5"/>
        <v>1</v>
      </c>
      <c r="S14" s="10"/>
      <c r="T14" s="10"/>
      <c r="U14" s="10"/>
      <c r="V14" s="10"/>
      <c r="W14" s="10"/>
    </row>
    <row r="15" spans="1:24" s="4" customFormat="1" ht="15" customHeight="1" x14ac:dyDescent="0.25">
      <c r="A15" s="61"/>
      <c r="B15" s="7"/>
      <c r="C15" s="7"/>
      <c r="D15" s="7"/>
      <c r="E15" s="28" t="str">
        <f t="shared" si="1"/>
        <v xml:space="preserve"> </v>
      </c>
      <c r="F15" s="65" t="str">
        <f t="shared" si="2"/>
        <v xml:space="preserve"> </v>
      </c>
      <c r="G15" s="27" t="str">
        <f t="shared" si="0"/>
        <v xml:space="preserve"> </v>
      </c>
      <c r="H15" s="72" t="str">
        <f t="shared" si="3"/>
        <v xml:space="preserve"> </v>
      </c>
      <c r="I15" s="73"/>
      <c r="J15" s="64"/>
      <c r="M15" s="10"/>
      <c r="N15" s="10"/>
      <c r="O15" s="10"/>
      <c r="P15" s="10"/>
      <c r="Q15" s="29">
        <f t="shared" si="4"/>
        <v>0.5</v>
      </c>
      <c r="R15" s="29">
        <f t="shared" si="5"/>
        <v>1</v>
      </c>
      <c r="S15" s="10"/>
      <c r="T15" s="10"/>
      <c r="U15" s="10"/>
      <c r="V15" s="10"/>
      <c r="W15" s="10"/>
    </row>
    <row r="16" spans="1:24" s="4" customFormat="1" ht="15" customHeight="1" x14ac:dyDescent="0.25">
      <c r="A16" s="61"/>
      <c r="B16" s="7"/>
      <c r="C16" s="7"/>
      <c r="D16" s="7"/>
      <c r="E16" s="28" t="str">
        <f t="shared" si="1"/>
        <v xml:space="preserve"> </v>
      </c>
      <c r="F16" s="65" t="str">
        <f t="shared" si="2"/>
        <v xml:space="preserve"> </v>
      </c>
      <c r="G16" s="27" t="str">
        <f t="shared" si="0"/>
        <v xml:space="preserve"> </v>
      </c>
      <c r="H16" s="72" t="str">
        <f t="shared" si="3"/>
        <v xml:space="preserve"> </v>
      </c>
      <c r="I16" s="73"/>
      <c r="J16" s="64"/>
      <c r="M16" s="10"/>
      <c r="N16" s="10"/>
      <c r="O16" s="10"/>
      <c r="P16" s="10"/>
      <c r="Q16" s="29">
        <f t="shared" si="4"/>
        <v>0.5</v>
      </c>
      <c r="R16" s="29">
        <f t="shared" si="5"/>
        <v>1</v>
      </c>
      <c r="S16" s="10"/>
      <c r="T16" s="10"/>
      <c r="U16" s="10"/>
      <c r="V16" s="10"/>
      <c r="W16" s="10"/>
    </row>
    <row r="17" spans="1:24" s="4" customFormat="1" ht="15" customHeight="1" x14ac:dyDescent="0.25">
      <c r="A17" s="61"/>
      <c r="B17" s="7"/>
      <c r="C17" s="7"/>
      <c r="D17" s="7"/>
      <c r="E17" s="28" t="str">
        <f t="shared" si="1"/>
        <v xml:space="preserve"> </v>
      </c>
      <c r="F17" s="65" t="str">
        <f t="shared" si="2"/>
        <v xml:space="preserve"> </v>
      </c>
      <c r="G17" s="27" t="str">
        <f t="shared" si="0"/>
        <v xml:space="preserve"> </v>
      </c>
      <c r="H17" s="72" t="str">
        <f t="shared" si="3"/>
        <v xml:space="preserve"> </v>
      </c>
      <c r="I17" s="73"/>
      <c r="J17" s="64"/>
      <c r="M17" s="10"/>
      <c r="N17" s="10"/>
      <c r="O17" s="10"/>
      <c r="P17" s="10"/>
      <c r="Q17" s="29">
        <f t="shared" si="4"/>
        <v>0.5</v>
      </c>
      <c r="R17" s="29">
        <f t="shared" si="5"/>
        <v>1</v>
      </c>
      <c r="S17" s="10"/>
      <c r="T17" s="10"/>
      <c r="U17" s="10"/>
      <c r="V17" s="10"/>
      <c r="W17" s="10"/>
    </row>
    <row r="18" spans="1:24" s="4" customFormat="1" ht="15" customHeight="1" x14ac:dyDescent="0.25">
      <c r="A18" s="61"/>
      <c r="B18" s="7"/>
      <c r="C18" s="7"/>
      <c r="D18" s="7"/>
      <c r="E18" s="28" t="str">
        <f t="shared" si="1"/>
        <v xml:space="preserve"> </v>
      </c>
      <c r="F18" s="65" t="str">
        <f t="shared" si="2"/>
        <v xml:space="preserve"> </v>
      </c>
      <c r="G18" s="27" t="str">
        <f t="shared" si="0"/>
        <v xml:space="preserve"> </v>
      </c>
      <c r="H18" s="72" t="str">
        <f t="shared" si="3"/>
        <v xml:space="preserve"> </v>
      </c>
      <c r="I18" s="73"/>
      <c r="J18" s="64"/>
      <c r="M18" s="10"/>
      <c r="N18" s="10"/>
      <c r="O18" s="10"/>
      <c r="P18" s="10"/>
      <c r="Q18" s="29">
        <f t="shared" si="4"/>
        <v>0.5</v>
      </c>
      <c r="R18" s="29">
        <f t="shared" si="5"/>
        <v>1</v>
      </c>
      <c r="S18" s="10"/>
      <c r="T18" s="10"/>
      <c r="U18" s="10"/>
      <c r="V18" s="10"/>
      <c r="W18" s="10"/>
    </row>
    <row r="19" spans="1:24" s="4" customFormat="1" ht="15" customHeight="1" x14ac:dyDescent="0.25">
      <c r="A19" s="61"/>
      <c r="B19" s="7"/>
      <c r="C19" s="7"/>
      <c r="D19" s="7"/>
      <c r="E19" s="28" t="str">
        <f t="shared" si="1"/>
        <v xml:space="preserve"> </v>
      </c>
      <c r="F19" s="65" t="str">
        <f t="shared" si="2"/>
        <v xml:space="preserve"> </v>
      </c>
      <c r="G19" s="27" t="str">
        <f t="shared" si="0"/>
        <v xml:space="preserve"> </v>
      </c>
      <c r="H19" s="72" t="str">
        <f t="shared" si="3"/>
        <v xml:space="preserve"> </v>
      </c>
      <c r="I19" s="73"/>
      <c r="J19" s="64"/>
      <c r="M19" s="10"/>
      <c r="N19" s="10"/>
      <c r="O19" s="10"/>
      <c r="P19" s="10"/>
      <c r="Q19" s="29">
        <f t="shared" si="4"/>
        <v>0.5</v>
      </c>
      <c r="R19" s="29">
        <f t="shared" si="5"/>
        <v>1</v>
      </c>
      <c r="S19" s="10"/>
      <c r="T19" s="10"/>
      <c r="U19" s="10"/>
      <c r="V19" s="10"/>
      <c r="W19" s="10"/>
    </row>
    <row r="20" spans="1:24" s="4" customFormat="1" ht="15" customHeight="1" x14ac:dyDescent="0.25">
      <c r="A20" s="70"/>
      <c r="B20" s="7"/>
      <c r="C20" s="7"/>
      <c r="D20" s="7"/>
      <c r="E20" s="28" t="str">
        <f t="shared" si="1"/>
        <v xml:space="preserve"> </v>
      </c>
      <c r="F20" s="65" t="str">
        <f t="shared" si="2"/>
        <v xml:space="preserve"> </v>
      </c>
      <c r="G20" s="27" t="str">
        <f t="shared" si="0"/>
        <v xml:space="preserve"> </v>
      </c>
      <c r="H20" s="72" t="str">
        <f t="shared" si="3"/>
        <v xml:space="preserve"> </v>
      </c>
      <c r="I20" s="73"/>
      <c r="J20" s="64"/>
      <c r="M20" s="10"/>
      <c r="N20" s="10"/>
      <c r="O20" s="10"/>
      <c r="P20" s="10"/>
      <c r="Q20" s="29">
        <f t="shared" si="4"/>
        <v>0.5</v>
      </c>
      <c r="R20" s="29">
        <f t="shared" si="5"/>
        <v>1</v>
      </c>
      <c r="S20" s="10"/>
      <c r="T20" s="10"/>
      <c r="U20" s="10"/>
      <c r="V20" s="10"/>
      <c r="W20" s="10"/>
    </row>
    <row r="21" spans="1:24" s="4" customFormat="1" ht="15" customHeight="1" x14ac:dyDescent="0.25">
      <c r="A21" s="70"/>
      <c r="B21" s="7"/>
      <c r="C21" s="7"/>
      <c r="D21" s="7"/>
      <c r="E21" s="28" t="str">
        <f t="shared" si="1"/>
        <v xml:space="preserve"> </v>
      </c>
      <c r="F21" s="65" t="str">
        <f t="shared" si="2"/>
        <v xml:space="preserve"> </v>
      </c>
      <c r="G21" s="27" t="str">
        <f t="shared" si="0"/>
        <v xml:space="preserve"> </v>
      </c>
      <c r="H21" s="72" t="str">
        <f t="shared" si="3"/>
        <v xml:space="preserve"> </v>
      </c>
      <c r="I21" s="73"/>
      <c r="J21" s="64"/>
      <c r="M21" s="10"/>
      <c r="N21" s="10"/>
      <c r="O21" s="10"/>
      <c r="P21" s="10"/>
      <c r="Q21" s="29">
        <f t="shared" si="4"/>
        <v>0.5</v>
      </c>
      <c r="R21" s="29">
        <f t="shared" si="5"/>
        <v>1</v>
      </c>
      <c r="S21" s="10"/>
      <c r="T21" s="10"/>
      <c r="U21" s="10"/>
      <c r="V21" s="10"/>
      <c r="W21" s="10"/>
    </row>
    <row r="22" spans="1:24" s="4" customFormat="1" ht="15" customHeight="1" x14ac:dyDescent="0.25">
      <c r="A22" s="70"/>
      <c r="B22" s="7"/>
      <c r="C22" s="7"/>
      <c r="D22" s="7"/>
      <c r="E22" s="28" t="str">
        <f t="shared" si="1"/>
        <v xml:space="preserve"> </v>
      </c>
      <c r="F22" s="65" t="str">
        <f t="shared" si="2"/>
        <v xml:space="preserve"> </v>
      </c>
      <c r="G22" s="27" t="str">
        <f t="shared" si="0"/>
        <v xml:space="preserve"> </v>
      </c>
      <c r="H22" s="72" t="str">
        <f t="shared" si="3"/>
        <v xml:space="preserve"> </v>
      </c>
      <c r="I22" s="73"/>
      <c r="J22" s="64"/>
      <c r="M22" s="10"/>
      <c r="N22" s="10"/>
      <c r="O22" s="10"/>
      <c r="P22" s="10"/>
      <c r="Q22" s="29">
        <f t="shared" si="4"/>
        <v>0.5</v>
      </c>
      <c r="R22" s="29">
        <f t="shared" si="5"/>
        <v>1</v>
      </c>
      <c r="S22" s="10"/>
      <c r="T22" s="10"/>
      <c r="U22" s="10"/>
      <c r="V22" s="10"/>
      <c r="W22" s="10"/>
    </row>
    <row r="23" spans="1:24" s="4" customFormat="1" ht="15" customHeight="1" x14ac:dyDescent="0.25">
      <c r="A23" s="70"/>
      <c r="B23" s="7"/>
      <c r="C23" s="7"/>
      <c r="D23" s="7"/>
      <c r="E23" s="28" t="str">
        <f t="shared" si="1"/>
        <v xml:space="preserve"> </v>
      </c>
      <c r="F23" s="65" t="str">
        <f t="shared" si="2"/>
        <v xml:space="preserve"> </v>
      </c>
      <c r="G23" s="27" t="str">
        <f t="shared" si="0"/>
        <v xml:space="preserve"> </v>
      </c>
      <c r="H23" s="72" t="str">
        <f t="shared" si="3"/>
        <v xml:space="preserve"> </v>
      </c>
      <c r="I23" s="73"/>
      <c r="J23" s="64"/>
      <c r="M23" s="10"/>
      <c r="N23" s="10"/>
      <c r="O23" s="10"/>
      <c r="P23" s="10"/>
      <c r="Q23" s="29">
        <f t="shared" si="4"/>
        <v>0.5</v>
      </c>
      <c r="R23" s="29">
        <f t="shared" si="5"/>
        <v>1</v>
      </c>
      <c r="S23" s="10"/>
      <c r="T23" s="10"/>
      <c r="U23" s="10"/>
      <c r="V23" s="10"/>
      <c r="W23" s="10"/>
    </row>
    <row r="24" spans="1:24" s="4" customFormat="1" ht="15" customHeight="1" x14ac:dyDescent="0.25">
      <c r="A24" s="70"/>
      <c r="B24" s="7"/>
      <c r="C24" s="7"/>
      <c r="D24" s="7"/>
      <c r="E24" s="28" t="str">
        <f t="shared" si="1"/>
        <v xml:space="preserve"> </v>
      </c>
      <c r="F24" s="65" t="str">
        <f t="shared" si="2"/>
        <v xml:space="preserve"> </v>
      </c>
      <c r="G24" s="27" t="str">
        <f t="shared" si="0"/>
        <v xml:space="preserve"> </v>
      </c>
      <c r="H24" s="72" t="str">
        <f t="shared" si="3"/>
        <v xml:space="preserve"> </v>
      </c>
      <c r="I24" s="73"/>
      <c r="J24" s="64"/>
      <c r="M24" s="10"/>
      <c r="N24" s="10"/>
      <c r="O24" s="10"/>
      <c r="P24" s="10"/>
      <c r="Q24" s="29">
        <f t="shared" si="4"/>
        <v>0.5</v>
      </c>
      <c r="R24" s="29">
        <f t="shared" si="5"/>
        <v>1</v>
      </c>
      <c r="S24" s="10"/>
      <c r="T24" s="10"/>
      <c r="U24" s="10"/>
      <c r="V24" s="10"/>
      <c r="W24" s="10"/>
    </row>
    <row r="25" spans="1:24" s="4" customFormat="1" ht="15" customHeight="1" x14ac:dyDescent="0.25">
      <c r="A25" s="70"/>
      <c r="B25" s="7"/>
      <c r="C25" s="7"/>
      <c r="D25" s="7"/>
      <c r="E25" s="28" t="str">
        <f t="shared" si="1"/>
        <v xml:space="preserve"> </v>
      </c>
      <c r="F25" s="65" t="str">
        <f t="shared" si="2"/>
        <v xml:space="preserve"> </v>
      </c>
      <c r="G25" s="27" t="str">
        <f t="shared" si="0"/>
        <v xml:space="preserve"> </v>
      </c>
      <c r="H25" s="72" t="str">
        <f t="shared" si="3"/>
        <v xml:space="preserve"> </v>
      </c>
      <c r="I25" s="73"/>
      <c r="J25" s="64"/>
      <c r="M25" s="10"/>
      <c r="N25" s="10"/>
      <c r="O25" s="10"/>
      <c r="P25" s="10"/>
      <c r="Q25" s="29">
        <f t="shared" si="4"/>
        <v>0.5</v>
      </c>
      <c r="R25" s="29">
        <f t="shared" si="5"/>
        <v>1</v>
      </c>
      <c r="S25" s="10"/>
      <c r="T25" s="10"/>
      <c r="U25" s="10"/>
      <c r="V25" s="10"/>
      <c r="W25" s="10"/>
    </row>
    <row r="26" spans="1:24" s="4" customFormat="1" ht="15" customHeight="1" x14ac:dyDescent="0.25">
      <c r="A26" s="70"/>
      <c r="B26" s="7"/>
      <c r="C26" s="7"/>
      <c r="D26" s="7"/>
      <c r="E26" s="28" t="str">
        <f t="shared" si="1"/>
        <v xml:space="preserve"> </v>
      </c>
      <c r="F26" s="65" t="str">
        <f t="shared" si="2"/>
        <v xml:space="preserve"> </v>
      </c>
      <c r="G26" s="27" t="str">
        <f t="shared" si="0"/>
        <v xml:space="preserve"> </v>
      </c>
      <c r="H26" s="72" t="str">
        <f t="shared" si="3"/>
        <v xml:space="preserve"> </v>
      </c>
      <c r="I26" s="73"/>
      <c r="J26" s="64"/>
      <c r="M26" s="10"/>
      <c r="N26" s="10"/>
      <c r="O26" s="10"/>
      <c r="P26" s="10"/>
      <c r="Q26" s="29">
        <f t="shared" si="4"/>
        <v>0.5</v>
      </c>
      <c r="R26" s="29">
        <f t="shared" si="5"/>
        <v>1</v>
      </c>
      <c r="S26" s="10"/>
      <c r="T26" s="10"/>
      <c r="U26" s="10"/>
      <c r="V26" s="10"/>
      <c r="W26" s="10"/>
    </row>
    <row r="27" spans="1:24" s="3" customFormat="1" ht="15" customHeight="1" x14ac:dyDescent="0.2">
      <c r="A27" s="70"/>
      <c r="B27" s="7"/>
      <c r="C27" s="7"/>
      <c r="D27" s="7"/>
      <c r="E27" s="28" t="str">
        <f t="shared" ref="E27:E34" si="6">IF(OR(ISBLANK(B27),ISBLANK(C27),ISBLANK(D27))," ",IF(AND(C27=0, (D27-C27)&gt;=100),1/(D27-1)*1000/B27,IF((D27-C27)&lt;80,"ERREUR",C27/(D27-C27)*1000/B27)))</f>
        <v xml:space="preserve"> </v>
      </c>
      <c r="F27" s="65" t="str">
        <f t="shared" ref="F27:F34" si="7">IF(OR(ISBLANK(B27),ISBLANK(C27),ISBLANK(D27))," ",IF(E27="ERREUR", "ERREUR", E27*1000))</f>
        <v xml:space="preserve"> </v>
      </c>
      <c r="G27" s="27" t="str">
        <f t="shared" ref="G27:G34" si="8">IF(OR(ISBLANK(B27),ISBLANK(C27),ISBLANK(D27))," ",IF(E27="ERREUR", "ERREUR", LOG(F27)))</f>
        <v xml:space="preserve"> </v>
      </c>
      <c r="H27" s="72" t="str">
        <f t="shared" ref="H27:H34" si="9">IF(OR(ISBLANK(B27),ISBLANK(C27),ISBLANK(D27))," ",IF(C27&gt;20000,"Echantillon fortement contaminé. Si nécessaire, prélevez une surface plus petite.",IF(AND(C27&gt;1000,(D27-C27)&lt;130),"Echantillon fortement contaminé. Si nécessaire, prélevez une surface plus petite.",IF((D27-C27)&lt;80,"Contrôlez le mélange du Standard, la température et l'état des réactifs.",IF(AND(C27&lt;5,(D27-C27)&lt;130),"Faible sensibilité. Si nécessaire, prélevez une surface plus grande."," ")))))</f>
        <v xml:space="preserve"> </v>
      </c>
      <c r="I27" s="73"/>
      <c r="J27" s="64"/>
      <c r="M27" s="9"/>
      <c r="N27" s="9"/>
      <c r="O27" s="9"/>
      <c r="P27" s="9"/>
      <c r="Q27" s="29">
        <f t="shared" si="4"/>
        <v>0.5</v>
      </c>
      <c r="R27" s="29">
        <f t="shared" si="5"/>
        <v>1</v>
      </c>
      <c r="S27" s="9"/>
      <c r="T27" s="9"/>
      <c r="U27" s="9"/>
      <c r="V27" s="9"/>
      <c r="W27" s="9"/>
      <c r="X27" s="9"/>
    </row>
    <row r="28" spans="1:24" s="3" customFormat="1" ht="15" customHeight="1" x14ac:dyDescent="0.2">
      <c r="A28" s="70"/>
      <c r="B28" s="7"/>
      <c r="C28" s="7"/>
      <c r="D28" s="7"/>
      <c r="E28" s="28" t="str">
        <f t="shared" si="6"/>
        <v xml:space="preserve"> </v>
      </c>
      <c r="F28" s="65" t="str">
        <f t="shared" si="7"/>
        <v xml:space="preserve"> </v>
      </c>
      <c r="G28" s="27" t="str">
        <f t="shared" si="8"/>
        <v xml:space="preserve"> </v>
      </c>
      <c r="H28" s="72" t="str">
        <f t="shared" si="9"/>
        <v xml:space="preserve"> </v>
      </c>
      <c r="I28" s="73"/>
      <c r="J28" s="64"/>
      <c r="M28" s="9"/>
      <c r="N28" s="9"/>
      <c r="O28" s="9"/>
      <c r="P28" s="9"/>
      <c r="Q28" s="29">
        <f t="shared" si="4"/>
        <v>0.5</v>
      </c>
      <c r="R28" s="29">
        <f t="shared" si="5"/>
        <v>1</v>
      </c>
      <c r="S28" s="9"/>
      <c r="T28" s="9"/>
      <c r="U28" s="9"/>
      <c r="V28" s="9"/>
      <c r="W28" s="9"/>
      <c r="X28" s="9"/>
    </row>
    <row r="29" spans="1:24" s="3" customFormat="1" ht="15" customHeight="1" x14ac:dyDescent="0.2">
      <c r="A29" s="70"/>
      <c r="B29" s="7"/>
      <c r="C29" s="7"/>
      <c r="D29" s="7"/>
      <c r="E29" s="28" t="str">
        <f t="shared" si="6"/>
        <v xml:space="preserve"> </v>
      </c>
      <c r="F29" s="65" t="str">
        <f t="shared" si="7"/>
        <v xml:space="preserve"> </v>
      </c>
      <c r="G29" s="27" t="str">
        <f t="shared" si="8"/>
        <v xml:space="preserve"> </v>
      </c>
      <c r="H29" s="72" t="str">
        <f t="shared" si="9"/>
        <v xml:space="preserve"> </v>
      </c>
      <c r="I29" s="73"/>
      <c r="J29" s="64"/>
      <c r="M29" s="9"/>
      <c r="N29" s="9"/>
      <c r="O29" s="9"/>
      <c r="P29" s="9"/>
      <c r="Q29" s="29">
        <f t="shared" si="4"/>
        <v>0.5</v>
      </c>
      <c r="R29" s="29">
        <f t="shared" si="5"/>
        <v>1</v>
      </c>
      <c r="S29" s="9"/>
      <c r="T29" s="9"/>
      <c r="U29" s="9"/>
      <c r="V29" s="9"/>
      <c r="W29" s="9"/>
      <c r="X29" s="9"/>
    </row>
    <row r="30" spans="1:24" ht="15" customHeight="1" x14ac:dyDescent="0.25">
      <c r="A30" s="70"/>
      <c r="B30" s="7"/>
      <c r="C30" s="7"/>
      <c r="D30" s="7"/>
      <c r="E30" s="28" t="str">
        <f t="shared" si="6"/>
        <v xml:space="preserve"> </v>
      </c>
      <c r="F30" s="65" t="str">
        <f t="shared" si="7"/>
        <v xml:space="preserve"> </v>
      </c>
      <c r="G30" s="27" t="str">
        <f t="shared" si="8"/>
        <v xml:space="preserve"> </v>
      </c>
      <c r="H30" s="72" t="str">
        <f t="shared" si="9"/>
        <v xml:space="preserve"> </v>
      </c>
      <c r="I30" s="73"/>
      <c r="J30" s="64"/>
      <c r="M30" s="11"/>
      <c r="N30" s="11"/>
      <c r="O30" s="11"/>
      <c r="P30" s="11"/>
      <c r="Q30" s="29">
        <f t="shared" si="4"/>
        <v>0.5</v>
      </c>
      <c r="R30" s="29">
        <f t="shared" si="5"/>
        <v>1</v>
      </c>
      <c r="S30" s="11"/>
      <c r="T30" s="11"/>
      <c r="U30" s="11"/>
      <c r="V30" s="11"/>
      <c r="W30" s="11"/>
      <c r="X30" s="11"/>
    </row>
    <row r="31" spans="1:24" ht="15" customHeight="1" x14ac:dyDescent="0.25">
      <c r="A31" s="70"/>
      <c r="B31" s="7"/>
      <c r="C31" s="7"/>
      <c r="D31" s="7"/>
      <c r="E31" s="28" t="str">
        <f t="shared" si="6"/>
        <v xml:space="preserve"> </v>
      </c>
      <c r="F31" s="65" t="str">
        <f t="shared" si="7"/>
        <v xml:space="preserve"> </v>
      </c>
      <c r="G31" s="27" t="str">
        <f t="shared" si="8"/>
        <v xml:space="preserve"> </v>
      </c>
      <c r="H31" s="72" t="str">
        <f t="shared" si="9"/>
        <v xml:space="preserve"> </v>
      </c>
      <c r="I31" s="73"/>
      <c r="J31" s="64"/>
      <c r="M31" s="11"/>
      <c r="N31" s="11"/>
      <c r="O31" s="11"/>
      <c r="P31" s="11"/>
      <c r="Q31" s="29">
        <f t="shared" si="4"/>
        <v>0.5</v>
      </c>
      <c r="R31" s="29">
        <f t="shared" si="5"/>
        <v>1</v>
      </c>
      <c r="S31" s="11"/>
      <c r="T31" s="11"/>
      <c r="U31" s="11"/>
      <c r="V31" s="11"/>
      <c r="W31" s="11"/>
      <c r="X31" s="11"/>
    </row>
    <row r="32" spans="1:24" ht="15" customHeight="1" x14ac:dyDescent="0.25">
      <c r="A32" s="70"/>
      <c r="B32" s="7"/>
      <c r="C32" s="7"/>
      <c r="D32" s="7"/>
      <c r="E32" s="28" t="str">
        <f t="shared" si="6"/>
        <v xml:space="preserve"> </v>
      </c>
      <c r="F32" s="65" t="str">
        <f t="shared" si="7"/>
        <v xml:space="preserve"> </v>
      </c>
      <c r="G32" s="27" t="str">
        <f t="shared" si="8"/>
        <v xml:space="preserve"> </v>
      </c>
      <c r="H32" s="72" t="str">
        <f t="shared" si="9"/>
        <v xml:space="preserve"> </v>
      </c>
      <c r="I32" s="73"/>
      <c r="J32" s="64"/>
      <c r="M32" s="11"/>
      <c r="N32" s="11"/>
      <c r="O32" s="11"/>
      <c r="P32" s="11"/>
      <c r="Q32" s="29">
        <f t="shared" si="4"/>
        <v>0.5</v>
      </c>
      <c r="R32" s="29">
        <f t="shared" si="5"/>
        <v>1</v>
      </c>
      <c r="S32" s="11"/>
      <c r="T32" s="11"/>
      <c r="U32" s="11"/>
      <c r="V32" s="11"/>
      <c r="W32" s="11"/>
      <c r="X32" s="11"/>
    </row>
    <row r="33" spans="1:23" ht="15" customHeight="1" x14ac:dyDescent="0.25">
      <c r="A33" s="70"/>
      <c r="B33" s="7"/>
      <c r="C33" s="7"/>
      <c r="D33" s="7"/>
      <c r="E33" s="28" t="str">
        <f t="shared" si="6"/>
        <v xml:space="preserve"> </v>
      </c>
      <c r="F33" s="65" t="str">
        <f t="shared" si="7"/>
        <v xml:space="preserve"> </v>
      </c>
      <c r="G33" s="27" t="str">
        <f t="shared" si="8"/>
        <v xml:space="preserve"> </v>
      </c>
      <c r="H33" s="72" t="str">
        <f t="shared" si="9"/>
        <v xml:space="preserve"> </v>
      </c>
      <c r="I33" s="73"/>
      <c r="J33" s="64"/>
      <c r="M33" s="11"/>
      <c r="N33" s="11"/>
      <c r="O33" s="11"/>
      <c r="P33" s="11"/>
      <c r="Q33" s="29">
        <f t="shared" si="4"/>
        <v>0.5</v>
      </c>
      <c r="R33" s="29">
        <f t="shared" si="5"/>
        <v>1</v>
      </c>
      <c r="S33" s="11"/>
      <c r="T33" s="11"/>
      <c r="U33" s="11"/>
      <c r="V33" s="11"/>
      <c r="W33" s="11"/>
    </row>
    <row r="34" spans="1:23" ht="15" customHeight="1" thickBot="1" x14ac:dyDescent="0.3">
      <c r="A34" s="71"/>
      <c r="B34" s="8"/>
      <c r="C34" s="8"/>
      <c r="D34" s="8"/>
      <c r="E34" s="56" t="str">
        <f t="shared" si="6"/>
        <v xml:space="preserve"> </v>
      </c>
      <c r="F34" s="66" t="str">
        <f t="shared" si="7"/>
        <v xml:space="preserve"> </v>
      </c>
      <c r="G34" s="50" t="str">
        <f t="shared" si="8"/>
        <v xml:space="preserve"> </v>
      </c>
      <c r="H34" s="74" t="str">
        <f t="shared" si="9"/>
        <v xml:space="preserve"> </v>
      </c>
      <c r="I34" s="75"/>
      <c r="J34" s="67"/>
      <c r="M34" s="11"/>
      <c r="N34" s="11"/>
      <c r="O34" s="11"/>
      <c r="P34" s="11"/>
      <c r="Q34" s="29">
        <f t="shared" si="4"/>
        <v>0.5</v>
      </c>
      <c r="R34" s="29">
        <f t="shared" si="5"/>
        <v>1</v>
      </c>
      <c r="S34" s="11"/>
      <c r="T34" s="11"/>
      <c r="U34" s="11"/>
      <c r="V34" s="11"/>
      <c r="W34" s="11"/>
    </row>
    <row r="35" spans="1:23" ht="15" customHeight="1" x14ac:dyDescent="0.25">
      <c r="B35" s="5"/>
    </row>
    <row r="36" spans="1:23" x14ac:dyDescent="0.25">
      <c r="B36" s="5"/>
    </row>
  </sheetData>
  <mergeCells count="36">
    <mergeCell ref="H26:I26"/>
    <mergeCell ref="H25:I25"/>
    <mergeCell ref="H22:I22"/>
    <mergeCell ref="H23:I23"/>
    <mergeCell ref="H24:I24"/>
    <mergeCell ref="H19:I19"/>
    <mergeCell ref="H20:I20"/>
    <mergeCell ref="H21:I21"/>
    <mergeCell ref="H16:I16"/>
    <mergeCell ref="H17:I17"/>
    <mergeCell ref="H18:I18"/>
    <mergeCell ref="H13:I13"/>
    <mergeCell ref="H14:I14"/>
    <mergeCell ref="H15:I15"/>
    <mergeCell ref="H9:I11"/>
    <mergeCell ref="J9:J11"/>
    <mergeCell ref="F10:G10"/>
    <mergeCell ref="H12:I12"/>
    <mergeCell ref="A9:A11"/>
    <mergeCell ref="B9:B10"/>
    <mergeCell ref="C9:C10"/>
    <mergeCell ref="D9:D10"/>
    <mergeCell ref="E9:G9"/>
    <mergeCell ref="A1:A7"/>
    <mergeCell ref="B1:G5"/>
    <mergeCell ref="H1:I1"/>
    <mergeCell ref="J1:J7"/>
    <mergeCell ref="B6:G7"/>
    <mergeCell ref="H27:I27"/>
    <mergeCell ref="H28:I28"/>
    <mergeCell ref="H29:I29"/>
    <mergeCell ref="H33:I33"/>
    <mergeCell ref="H34:I34"/>
    <mergeCell ref="H30:I30"/>
    <mergeCell ref="H31:I31"/>
    <mergeCell ref="H32:I32"/>
  </mergeCells>
  <pageMargins left="0.1" right="0.08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C18"/>
  <sheetViews>
    <sheetView workbookViewId="0">
      <selection sqref="A1:C1"/>
    </sheetView>
  </sheetViews>
  <sheetFormatPr baseColWidth="10" defaultRowHeight="15" x14ac:dyDescent="0.25"/>
  <cols>
    <col min="1" max="2" width="48.42578125" customWidth="1"/>
    <col min="3" max="4" width="51.28515625" customWidth="1"/>
  </cols>
  <sheetData>
    <row r="1" spans="1:3" ht="24" customHeight="1" thickBot="1" x14ac:dyDescent="0.3">
      <c r="A1" s="132" t="s">
        <v>29</v>
      </c>
      <c r="B1" s="133"/>
      <c r="C1" s="134"/>
    </row>
    <row r="2" spans="1:3" ht="15.75" thickBot="1" x14ac:dyDescent="0.3">
      <c r="A2" s="33" t="s">
        <v>16</v>
      </c>
      <c r="B2" s="34" t="s">
        <v>18</v>
      </c>
      <c r="C2" s="33" t="s">
        <v>17</v>
      </c>
    </row>
    <row r="3" spans="1:3" ht="63.75" customHeight="1" thickBot="1" x14ac:dyDescent="0.3">
      <c r="A3" s="35" t="s">
        <v>46</v>
      </c>
      <c r="B3" s="39" t="s">
        <v>43</v>
      </c>
      <c r="C3" s="35" t="s">
        <v>40</v>
      </c>
    </row>
    <row r="4" spans="1:3" ht="63.75" customHeight="1" x14ac:dyDescent="0.25">
      <c r="A4" s="135" t="s">
        <v>47</v>
      </c>
      <c r="B4" s="37" t="s">
        <v>20</v>
      </c>
      <c r="C4" s="36" t="s">
        <v>49</v>
      </c>
    </row>
    <row r="5" spans="1:3" ht="63.75" customHeight="1" x14ac:dyDescent="0.25">
      <c r="A5" s="136"/>
      <c r="B5" s="39" t="s">
        <v>44</v>
      </c>
      <c r="C5" s="38" t="s">
        <v>45</v>
      </c>
    </row>
    <row r="6" spans="1:3" ht="63.75" customHeight="1" thickBot="1" x14ac:dyDescent="0.3">
      <c r="A6" s="40" t="s">
        <v>48</v>
      </c>
      <c r="B6" s="41" t="s">
        <v>19</v>
      </c>
      <c r="C6" s="40" t="s">
        <v>39</v>
      </c>
    </row>
    <row r="7" spans="1:3" x14ac:dyDescent="0.25">
      <c r="A7" s="42"/>
      <c r="B7" s="42"/>
      <c r="C7" s="42"/>
    </row>
    <row r="8" spans="1:3" x14ac:dyDescent="0.25">
      <c r="A8" s="42"/>
      <c r="B8" s="42"/>
      <c r="C8" s="42"/>
    </row>
    <row r="9" spans="1:3" x14ac:dyDescent="0.25">
      <c r="A9" s="42"/>
      <c r="B9" s="42"/>
      <c r="C9" s="42"/>
    </row>
    <row r="10" spans="1:3" ht="15.75" thickBot="1" x14ac:dyDescent="0.3">
      <c r="A10" s="42"/>
      <c r="B10" s="42"/>
      <c r="C10" s="42"/>
    </row>
    <row r="11" spans="1:3" ht="15.75" thickBot="1" x14ac:dyDescent="0.3">
      <c r="A11" s="137" t="s">
        <v>21</v>
      </c>
      <c r="B11" s="138"/>
      <c r="C11" s="42"/>
    </row>
    <row r="12" spans="1:3" x14ac:dyDescent="0.25">
      <c r="A12" s="43" t="s">
        <v>22</v>
      </c>
      <c r="B12" s="30" t="s">
        <v>50</v>
      </c>
      <c r="C12" s="42"/>
    </row>
    <row r="13" spans="1:3" x14ac:dyDescent="0.25">
      <c r="A13" s="44" t="s">
        <v>23</v>
      </c>
      <c r="B13" s="45" t="s">
        <v>51</v>
      </c>
      <c r="C13" s="42"/>
    </row>
    <row r="14" spans="1:3" x14ac:dyDescent="0.25">
      <c r="A14" s="44" t="s">
        <v>24</v>
      </c>
      <c r="B14" s="45" t="s">
        <v>24</v>
      </c>
      <c r="C14" s="42"/>
    </row>
    <row r="15" spans="1:3" x14ac:dyDescent="0.25">
      <c r="A15" s="44" t="s">
        <v>25</v>
      </c>
      <c r="B15" s="45" t="s">
        <v>25</v>
      </c>
      <c r="C15" s="42"/>
    </row>
    <row r="16" spans="1:3" x14ac:dyDescent="0.25">
      <c r="A16" s="46" t="s">
        <v>28</v>
      </c>
      <c r="B16" s="47" t="s">
        <v>28</v>
      </c>
      <c r="C16" s="42"/>
    </row>
    <row r="17" spans="1:3" x14ac:dyDescent="0.25">
      <c r="A17" s="46" t="s">
        <v>27</v>
      </c>
      <c r="B17" s="47" t="s">
        <v>52</v>
      </c>
      <c r="C17" s="42"/>
    </row>
    <row r="18" spans="1:3" ht="15.75" thickBot="1" x14ac:dyDescent="0.3">
      <c r="A18" s="32" t="s">
        <v>26</v>
      </c>
      <c r="B18" s="31" t="s">
        <v>53</v>
      </c>
      <c r="C18" s="42"/>
    </row>
  </sheetData>
  <mergeCells count="3">
    <mergeCell ref="A1:C1"/>
    <mergeCell ref="A4:A5"/>
    <mergeCell ref="A11:B11"/>
  </mergeCells>
  <hyperlinks>
    <hyperlink ref="B12" r:id="rId1" display="contact@gl-biocontrol" xr:uid="{00000000-0004-0000-0200-000000000000}"/>
    <hyperlink ref="A18" r:id="rId2" xr:uid="{00000000-0004-0000-0200-000001000000}"/>
    <hyperlink ref="B18" r:id="rId3" xr:uid="{00000000-0004-0000-02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BIOSURVEILLANCE BF</vt:lpstr>
      <vt:lpstr>CARTOGRAPHIE BF</vt:lpstr>
      <vt:lpstr>Gestion des anomalies</vt:lpstr>
      <vt:lpstr>GRAPH BIOSURVEILLANCE BF</vt:lpstr>
      <vt:lpstr>GRAPH CARTOGRAPHIE BF</vt:lpstr>
      <vt:lpstr>'BIOSURVEILLANCE BF'!Zone_d_impression</vt:lpstr>
      <vt:lpstr>'CARTOGRAPHIE BF'!Zone_d_impression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2018-06-18T15:17:40Z</dcterms:created>
  <dcterms:modified xsi:type="dcterms:W3CDTF">2018-10-22T14:20:34Z</dcterms:modified>
</cp:coreProperties>
</file>