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worksheets/sheet2.xml" ContentType="application/vnd.openxmlformats-officedocument.spreadsheetml.worksheet+xml"/>
  <Override PartName="/xl/chartsheets/sheet2.xml" ContentType="application/vnd.openxmlformats-officedocument.spreadsheetml.chart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filterPrivacy="1" codeName="ThisWorkbook" defaultThemeVersion="166925"/>
  <xr:revisionPtr revIDLastSave="0" documentId="13_ncr:1_{66B071C5-E6B5-4354-AAEC-A56D3004463E}" xr6:coauthVersionLast="47" xr6:coauthVersionMax="47" xr10:uidLastSave="{00000000-0000-0000-0000-000000000000}"/>
  <bookViews>
    <workbookView xWindow="28680" yWindow="-120" windowWidth="29040" windowHeight="16440" tabRatio="689" activeTab="2" xr2:uid="{5E8B32B5-302C-42A6-B9C2-69BEAFD1C1BC}"/>
  </bookViews>
  <sheets>
    <sheet name="SURVEILLANCE" sheetId="2" r:id="rId1"/>
    <sheet name="GRAPH SURVEILLANCE" sheetId="3" r:id="rId2"/>
    <sheet name="CARTOGRAPHIE" sheetId="4" r:id="rId3"/>
    <sheet name="GRAPH CARTOGRAPHIE" sheetId="5" r:id="rId4"/>
    <sheet name="Gestion des anomalies" sheetId="7" r:id="rId5"/>
  </sheets>
  <definedNames>
    <definedName name="_xlnm._FilterDatabase" localSheetId="2" hidden="1">CARTOGRAPHIE!$A$9:$A$26</definedName>
    <definedName name="_xlnm._FilterDatabase" localSheetId="0" hidden="1">SURVEILLANCE!$H$12:$H$26</definedName>
    <definedName name="_xlnm.Print_Area" localSheetId="2">CARTOGRAPHIE!$A$8:$L$26</definedName>
    <definedName name="_xlnm.Print_Area" localSheetId="0">SURVEILLANCE!$A$8:$L$26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3" i="4" l="1"/>
  <c r="I14" i="4"/>
  <c r="I15" i="4"/>
  <c r="I16" i="4"/>
  <c r="I17" i="4"/>
  <c r="I18" i="4"/>
  <c r="I19" i="4"/>
  <c r="I20" i="4"/>
  <c r="I21" i="4"/>
  <c r="I22" i="4"/>
  <c r="I23" i="4"/>
  <c r="I24" i="4"/>
  <c r="I25" i="4"/>
  <c r="I26" i="4"/>
  <c r="I27" i="4"/>
  <c r="I28" i="4"/>
  <c r="I29" i="4"/>
  <c r="I30" i="4"/>
  <c r="I31" i="4"/>
  <c r="I32" i="4"/>
  <c r="I33" i="4"/>
  <c r="I34" i="4"/>
  <c r="I12" i="4"/>
  <c r="I13" i="2"/>
  <c r="I14" i="2"/>
  <c r="I15" i="2"/>
  <c r="I16" i="2"/>
  <c r="I17" i="2"/>
  <c r="I18" i="2"/>
  <c r="I19" i="2"/>
  <c r="I20" i="2"/>
  <c r="I21" i="2"/>
  <c r="I22" i="2"/>
  <c r="I23" i="2"/>
  <c r="I24" i="2"/>
  <c r="I25" i="2"/>
  <c r="I26" i="2"/>
  <c r="I27" i="2"/>
  <c r="I28" i="2"/>
  <c r="I29" i="2"/>
  <c r="I30" i="2"/>
  <c r="I31" i="2"/>
  <c r="I32" i="2"/>
  <c r="I33" i="2"/>
  <c r="I34" i="2"/>
  <c r="I35" i="2"/>
  <c r="I36" i="2"/>
  <c r="I37" i="2"/>
  <c r="I38" i="2"/>
  <c r="I39" i="2"/>
  <c r="I40" i="2"/>
  <c r="I41" i="2"/>
  <c r="I42" i="2"/>
  <c r="I43" i="2"/>
  <c r="I44" i="2"/>
  <c r="I45" i="2"/>
  <c r="I46" i="2"/>
  <c r="I47" i="2"/>
  <c r="I48" i="2"/>
  <c r="I49" i="2"/>
  <c r="I50" i="2"/>
  <c r="I51" i="2"/>
  <c r="I52" i="2"/>
  <c r="I53" i="2"/>
  <c r="I54" i="2"/>
  <c r="I55" i="2"/>
  <c r="I56" i="2"/>
  <c r="I57" i="2"/>
  <c r="I58" i="2"/>
  <c r="I59" i="2"/>
  <c r="I60" i="2"/>
  <c r="I61" i="2"/>
  <c r="I62" i="2"/>
  <c r="I63" i="2"/>
  <c r="I64" i="2"/>
  <c r="I65" i="2"/>
  <c r="I66" i="2"/>
  <c r="I67" i="2"/>
  <c r="I68" i="2"/>
  <c r="I69" i="2"/>
  <c r="I70" i="2"/>
  <c r="I71" i="2"/>
  <c r="I72" i="2"/>
  <c r="I73" i="2"/>
  <c r="I74" i="2"/>
  <c r="I75" i="2"/>
  <c r="I76" i="2"/>
  <c r="I77" i="2"/>
  <c r="I78" i="2"/>
  <c r="I79" i="2"/>
  <c r="I80" i="2"/>
  <c r="I81" i="2"/>
  <c r="I82" i="2"/>
  <c r="I83" i="2"/>
  <c r="I84" i="2"/>
  <c r="I85" i="2"/>
  <c r="I86" i="2"/>
  <c r="I87" i="2"/>
  <c r="I88" i="2"/>
  <c r="I89" i="2"/>
  <c r="I90" i="2"/>
  <c r="I91" i="2"/>
  <c r="I92" i="2"/>
  <c r="I93" i="2"/>
  <c r="I94" i="2"/>
  <c r="I95" i="2"/>
  <c r="I96" i="2"/>
  <c r="I97" i="2"/>
  <c r="I98" i="2"/>
  <c r="I99" i="2"/>
  <c r="I100" i="2"/>
  <c r="I12" i="2"/>
  <c r="F18" i="4"/>
  <c r="F12" i="4"/>
  <c r="F13" i="4"/>
  <c r="G13" i="4" s="1"/>
  <c r="F14" i="4"/>
  <c r="F15" i="4"/>
  <c r="G15" i="4" s="1"/>
  <c r="R16" i="4"/>
  <c r="S16" i="4"/>
  <c r="R17" i="4"/>
  <c r="S17" i="4"/>
  <c r="R18" i="4"/>
  <c r="S18" i="4"/>
  <c r="R19" i="4"/>
  <c r="S19" i="4"/>
  <c r="R20" i="4"/>
  <c r="S20" i="4"/>
  <c r="R21" i="4"/>
  <c r="S21" i="4"/>
  <c r="R22" i="4"/>
  <c r="S22" i="4"/>
  <c r="R23" i="4"/>
  <c r="S23" i="4"/>
  <c r="R24" i="4"/>
  <c r="S24" i="4"/>
  <c r="R25" i="4"/>
  <c r="S25" i="4"/>
  <c r="R26" i="4"/>
  <c r="S26" i="4"/>
  <c r="R27" i="4"/>
  <c r="S27" i="4"/>
  <c r="R28" i="4"/>
  <c r="S28" i="4"/>
  <c r="R29" i="4"/>
  <c r="S29" i="4"/>
  <c r="R30" i="4"/>
  <c r="S30" i="4"/>
  <c r="R31" i="4"/>
  <c r="S31" i="4"/>
  <c r="R32" i="4"/>
  <c r="S32" i="4"/>
  <c r="R33" i="4"/>
  <c r="S33" i="4"/>
  <c r="R34" i="4"/>
  <c r="S34" i="4"/>
  <c r="F27" i="4"/>
  <c r="G27" i="4" s="1"/>
  <c r="F28" i="4"/>
  <c r="G28" i="4" s="1"/>
  <c r="H28" i="4" s="1"/>
  <c r="F29" i="4"/>
  <c r="G29" i="4" s="1"/>
  <c r="F30" i="4"/>
  <c r="G30" i="4" s="1"/>
  <c r="H30" i="4" s="1"/>
  <c r="F31" i="4"/>
  <c r="G31" i="4" s="1"/>
  <c r="F32" i="4"/>
  <c r="G32" i="4" s="1"/>
  <c r="H32" i="4" s="1"/>
  <c r="F33" i="4"/>
  <c r="G33" i="4" s="1"/>
  <c r="F34" i="4"/>
  <c r="G34" i="4" s="1"/>
  <c r="H34" i="4" s="1"/>
  <c r="R16" i="2"/>
  <c r="S16" i="2"/>
  <c r="R17" i="2"/>
  <c r="S17" i="2"/>
  <c r="R18" i="2"/>
  <c r="S18" i="2"/>
  <c r="R19" i="2"/>
  <c r="S19" i="2"/>
  <c r="R20" i="2"/>
  <c r="S20" i="2"/>
  <c r="R21" i="2"/>
  <c r="S21" i="2"/>
  <c r="R22" i="2"/>
  <c r="S22" i="2"/>
  <c r="R23" i="2"/>
  <c r="S23" i="2"/>
  <c r="R24" i="2"/>
  <c r="S24" i="2"/>
  <c r="R25" i="2"/>
  <c r="S25" i="2"/>
  <c r="R26" i="2"/>
  <c r="S26" i="2"/>
  <c r="R27" i="2"/>
  <c r="S27" i="2"/>
  <c r="R28" i="2"/>
  <c r="S28" i="2"/>
  <c r="R29" i="2"/>
  <c r="S29" i="2"/>
  <c r="R30" i="2"/>
  <c r="S30" i="2"/>
  <c r="R31" i="2"/>
  <c r="S31" i="2"/>
  <c r="R32" i="2"/>
  <c r="S32" i="2"/>
  <c r="R33" i="2"/>
  <c r="S33" i="2"/>
  <c r="R34" i="2"/>
  <c r="S34" i="2"/>
  <c r="R35" i="2"/>
  <c r="S35" i="2"/>
  <c r="R36" i="2"/>
  <c r="S36" i="2"/>
  <c r="R37" i="2"/>
  <c r="S37" i="2"/>
  <c r="R38" i="2"/>
  <c r="S38" i="2"/>
  <c r="R39" i="2"/>
  <c r="S39" i="2"/>
  <c r="R40" i="2"/>
  <c r="S40" i="2"/>
  <c r="R41" i="2"/>
  <c r="S41" i="2"/>
  <c r="R42" i="2"/>
  <c r="S42" i="2"/>
  <c r="R43" i="2"/>
  <c r="S43" i="2"/>
  <c r="R44" i="2"/>
  <c r="S44" i="2"/>
  <c r="R45" i="2"/>
  <c r="S45" i="2"/>
  <c r="R46" i="2"/>
  <c r="S46" i="2"/>
  <c r="R47" i="2"/>
  <c r="S47" i="2"/>
  <c r="R48" i="2"/>
  <c r="S48" i="2"/>
  <c r="R49" i="2"/>
  <c r="S49" i="2"/>
  <c r="R50" i="2"/>
  <c r="S50" i="2"/>
  <c r="R51" i="2"/>
  <c r="S51" i="2"/>
  <c r="R52" i="2"/>
  <c r="S52" i="2"/>
  <c r="R53" i="2"/>
  <c r="S53" i="2"/>
  <c r="R54" i="2"/>
  <c r="S54" i="2"/>
  <c r="R55" i="2"/>
  <c r="S55" i="2"/>
  <c r="R56" i="2"/>
  <c r="S56" i="2"/>
  <c r="R57" i="2"/>
  <c r="S57" i="2"/>
  <c r="R58" i="2"/>
  <c r="S58" i="2"/>
  <c r="R59" i="2"/>
  <c r="S59" i="2"/>
  <c r="R60" i="2"/>
  <c r="S60" i="2"/>
  <c r="R61" i="2"/>
  <c r="S61" i="2"/>
  <c r="R62" i="2"/>
  <c r="S62" i="2"/>
  <c r="R63" i="2"/>
  <c r="S63" i="2"/>
  <c r="R64" i="2"/>
  <c r="S64" i="2"/>
  <c r="R65" i="2"/>
  <c r="S65" i="2"/>
  <c r="R66" i="2"/>
  <c r="S66" i="2"/>
  <c r="R67" i="2"/>
  <c r="S67" i="2"/>
  <c r="R68" i="2"/>
  <c r="S68" i="2"/>
  <c r="R69" i="2"/>
  <c r="S69" i="2"/>
  <c r="R70" i="2"/>
  <c r="S70" i="2"/>
  <c r="R71" i="2"/>
  <c r="S71" i="2"/>
  <c r="R72" i="2"/>
  <c r="S72" i="2"/>
  <c r="R73" i="2"/>
  <c r="S73" i="2"/>
  <c r="R74" i="2"/>
  <c r="S74" i="2"/>
  <c r="R75" i="2"/>
  <c r="S75" i="2"/>
  <c r="R76" i="2"/>
  <c r="S76" i="2"/>
  <c r="R77" i="2"/>
  <c r="S77" i="2"/>
  <c r="R78" i="2"/>
  <c r="S78" i="2"/>
  <c r="R79" i="2"/>
  <c r="S79" i="2"/>
  <c r="R80" i="2"/>
  <c r="S80" i="2"/>
  <c r="R81" i="2"/>
  <c r="S81" i="2"/>
  <c r="R82" i="2"/>
  <c r="S82" i="2"/>
  <c r="R83" i="2"/>
  <c r="S83" i="2"/>
  <c r="R84" i="2"/>
  <c r="S84" i="2"/>
  <c r="R85" i="2"/>
  <c r="S85" i="2"/>
  <c r="R86" i="2"/>
  <c r="S86" i="2"/>
  <c r="R87" i="2"/>
  <c r="S87" i="2"/>
  <c r="R88" i="2"/>
  <c r="S88" i="2"/>
  <c r="R89" i="2"/>
  <c r="S89" i="2"/>
  <c r="R90" i="2"/>
  <c r="S90" i="2"/>
  <c r="R91" i="2"/>
  <c r="S91" i="2"/>
  <c r="R92" i="2"/>
  <c r="S92" i="2"/>
  <c r="R93" i="2"/>
  <c r="S93" i="2"/>
  <c r="R94" i="2"/>
  <c r="S94" i="2"/>
  <c r="R95" i="2"/>
  <c r="S95" i="2"/>
  <c r="R96" i="2"/>
  <c r="S96" i="2"/>
  <c r="R97" i="2"/>
  <c r="S97" i="2"/>
  <c r="R98" i="2"/>
  <c r="S98" i="2"/>
  <c r="R99" i="2"/>
  <c r="S99" i="2"/>
  <c r="R100" i="2"/>
  <c r="S100" i="2"/>
  <c r="F27" i="2"/>
  <c r="G27" i="2" s="1"/>
  <c r="F28" i="2"/>
  <c r="G28" i="2" s="1"/>
  <c r="F29" i="2"/>
  <c r="G29" i="2" s="1"/>
  <c r="F30" i="2"/>
  <c r="G30" i="2" s="1"/>
  <c r="F31" i="2"/>
  <c r="G31" i="2" s="1"/>
  <c r="F32" i="2"/>
  <c r="G32" i="2" s="1"/>
  <c r="F33" i="2"/>
  <c r="G33" i="2" s="1"/>
  <c r="F34" i="2"/>
  <c r="G34" i="2" s="1"/>
  <c r="F35" i="2"/>
  <c r="G35" i="2" s="1"/>
  <c r="F36" i="2"/>
  <c r="G36" i="2" s="1"/>
  <c r="F37" i="2"/>
  <c r="G37" i="2" s="1"/>
  <c r="F38" i="2"/>
  <c r="G38" i="2" s="1"/>
  <c r="F39" i="2"/>
  <c r="G39" i="2" s="1"/>
  <c r="F40" i="2"/>
  <c r="G40" i="2" s="1"/>
  <c r="F41" i="2"/>
  <c r="G41" i="2" s="1"/>
  <c r="F42" i="2"/>
  <c r="G42" i="2" s="1"/>
  <c r="F43" i="2"/>
  <c r="G43" i="2" s="1"/>
  <c r="F44" i="2"/>
  <c r="G44" i="2" s="1"/>
  <c r="F45" i="2"/>
  <c r="G45" i="2" s="1"/>
  <c r="F46" i="2"/>
  <c r="G46" i="2" s="1"/>
  <c r="F47" i="2"/>
  <c r="G47" i="2" s="1"/>
  <c r="F48" i="2"/>
  <c r="G48" i="2" s="1"/>
  <c r="F49" i="2"/>
  <c r="G49" i="2" s="1"/>
  <c r="F50" i="2"/>
  <c r="G50" i="2" s="1"/>
  <c r="F51" i="2"/>
  <c r="G51" i="2" s="1"/>
  <c r="F52" i="2"/>
  <c r="G52" i="2" s="1"/>
  <c r="F53" i="2"/>
  <c r="G53" i="2" s="1"/>
  <c r="F54" i="2"/>
  <c r="G54" i="2" s="1"/>
  <c r="F55" i="2"/>
  <c r="G55" i="2" s="1"/>
  <c r="F56" i="2"/>
  <c r="G56" i="2" s="1"/>
  <c r="F57" i="2"/>
  <c r="G57" i="2" s="1"/>
  <c r="F58" i="2"/>
  <c r="G58" i="2" s="1"/>
  <c r="F59" i="2"/>
  <c r="G59" i="2" s="1"/>
  <c r="F60" i="2"/>
  <c r="G60" i="2" s="1"/>
  <c r="F61" i="2"/>
  <c r="G61" i="2" s="1"/>
  <c r="F62" i="2"/>
  <c r="G62" i="2" s="1"/>
  <c r="F63" i="2"/>
  <c r="G63" i="2" s="1"/>
  <c r="F64" i="2"/>
  <c r="G64" i="2" s="1"/>
  <c r="F65" i="2"/>
  <c r="G65" i="2" s="1"/>
  <c r="F66" i="2"/>
  <c r="G66" i="2" s="1"/>
  <c r="F67" i="2"/>
  <c r="G67" i="2" s="1"/>
  <c r="F68" i="2"/>
  <c r="G68" i="2" s="1"/>
  <c r="F69" i="2"/>
  <c r="G69" i="2" s="1"/>
  <c r="F70" i="2"/>
  <c r="G70" i="2" s="1"/>
  <c r="F71" i="2"/>
  <c r="G71" i="2" s="1"/>
  <c r="F72" i="2"/>
  <c r="G72" i="2" s="1"/>
  <c r="F73" i="2"/>
  <c r="G73" i="2" s="1"/>
  <c r="F74" i="2"/>
  <c r="G74" i="2" s="1"/>
  <c r="F75" i="2"/>
  <c r="G75" i="2" s="1"/>
  <c r="F76" i="2"/>
  <c r="G76" i="2" s="1"/>
  <c r="F77" i="2"/>
  <c r="G77" i="2" s="1"/>
  <c r="F78" i="2"/>
  <c r="G78" i="2" s="1"/>
  <c r="F79" i="2"/>
  <c r="G79" i="2" s="1"/>
  <c r="F80" i="2"/>
  <c r="G80" i="2" s="1"/>
  <c r="F81" i="2"/>
  <c r="G81" i="2" s="1"/>
  <c r="F82" i="2"/>
  <c r="G82" i="2" s="1"/>
  <c r="F83" i="2"/>
  <c r="G83" i="2" s="1"/>
  <c r="F84" i="2"/>
  <c r="G84" i="2" s="1"/>
  <c r="F85" i="2"/>
  <c r="G85" i="2" s="1"/>
  <c r="F86" i="2"/>
  <c r="G86" i="2" s="1"/>
  <c r="F87" i="2"/>
  <c r="G87" i="2" s="1"/>
  <c r="F88" i="2"/>
  <c r="G88" i="2" s="1"/>
  <c r="F89" i="2"/>
  <c r="G89" i="2" s="1"/>
  <c r="F90" i="2"/>
  <c r="G90" i="2" s="1"/>
  <c r="F91" i="2"/>
  <c r="G91" i="2" s="1"/>
  <c r="F92" i="2"/>
  <c r="G92" i="2" s="1"/>
  <c r="F93" i="2"/>
  <c r="G93" i="2" s="1"/>
  <c r="F94" i="2"/>
  <c r="G94" i="2" s="1"/>
  <c r="F95" i="2"/>
  <c r="G95" i="2" s="1"/>
  <c r="F96" i="2"/>
  <c r="G96" i="2" s="1"/>
  <c r="F97" i="2"/>
  <c r="G97" i="2" s="1"/>
  <c r="F98" i="2"/>
  <c r="G98" i="2" s="1"/>
  <c r="F99" i="2"/>
  <c r="G99" i="2" s="1"/>
  <c r="F100" i="2"/>
  <c r="G100" i="2" s="1"/>
  <c r="H15" i="4" l="1"/>
  <c r="G14" i="4"/>
  <c r="H14" i="4" s="1"/>
  <c r="H13" i="4"/>
  <c r="G12" i="4"/>
  <c r="H12" i="4" s="1"/>
  <c r="H33" i="4"/>
  <c r="H31" i="4"/>
  <c r="H29" i="4"/>
  <c r="H27" i="4"/>
  <c r="H100" i="2"/>
  <c r="H98" i="2"/>
  <c r="H96" i="2"/>
  <c r="H94" i="2"/>
  <c r="H92" i="2"/>
  <c r="H90" i="2"/>
  <c r="H88" i="2"/>
  <c r="H86" i="2"/>
  <c r="H84" i="2"/>
  <c r="H82" i="2"/>
  <c r="H80" i="2"/>
  <c r="H78" i="2"/>
  <c r="H76" i="2"/>
  <c r="H74" i="2"/>
  <c r="H72" i="2"/>
  <c r="H70" i="2"/>
  <c r="H68" i="2"/>
  <c r="H66" i="2"/>
  <c r="H64" i="2"/>
  <c r="H62" i="2"/>
  <c r="H60" i="2"/>
  <c r="H58" i="2"/>
  <c r="H56" i="2"/>
  <c r="H54" i="2"/>
  <c r="H52" i="2"/>
  <c r="H50" i="2"/>
  <c r="H48" i="2"/>
  <c r="H46" i="2"/>
  <c r="H44" i="2"/>
  <c r="H42" i="2"/>
  <c r="H40" i="2"/>
  <c r="H38" i="2"/>
  <c r="H36" i="2"/>
  <c r="H34" i="2"/>
  <c r="H32" i="2"/>
  <c r="H30" i="2"/>
  <c r="H28" i="2"/>
  <c r="H99" i="2"/>
  <c r="H97" i="2"/>
  <c r="H95" i="2"/>
  <c r="H93" i="2"/>
  <c r="H91" i="2"/>
  <c r="H89" i="2"/>
  <c r="H87" i="2"/>
  <c r="H85" i="2"/>
  <c r="H83" i="2"/>
  <c r="H81" i="2"/>
  <c r="H79" i="2"/>
  <c r="H77" i="2"/>
  <c r="H75" i="2"/>
  <c r="H73" i="2"/>
  <c r="H71" i="2"/>
  <c r="H69" i="2"/>
  <c r="H67" i="2"/>
  <c r="H65" i="2"/>
  <c r="H63" i="2"/>
  <c r="H61" i="2"/>
  <c r="H59" i="2"/>
  <c r="H57" i="2"/>
  <c r="H55" i="2"/>
  <c r="H53" i="2"/>
  <c r="H51" i="2"/>
  <c r="H49" i="2"/>
  <c r="H47" i="2"/>
  <c r="H45" i="2"/>
  <c r="H43" i="2"/>
  <c r="H41" i="2"/>
  <c r="H39" i="2"/>
  <c r="H37" i="2"/>
  <c r="H35" i="2"/>
  <c r="H33" i="2"/>
  <c r="H31" i="2"/>
  <c r="H29" i="2"/>
  <c r="H27" i="2"/>
  <c r="F16" i="4" l="1"/>
  <c r="F17" i="4"/>
  <c r="F19" i="4"/>
  <c r="F20" i="4"/>
  <c r="F21" i="4"/>
  <c r="F22" i="4"/>
  <c r="F23" i="4"/>
  <c r="F24" i="4"/>
  <c r="F25" i="4"/>
  <c r="F26" i="4"/>
  <c r="F12" i="2"/>
  <c r="G12" i="2" s="1"/>
  <c r="G16" i="4" l="1"/>
  <c r="H16" i="4"/>
  <c r="H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S11" i="4" l="1"/>
  <c r="R12" i="4"/>
  <c r="S12" i="4"/>
  <c r="R13" i="4"/>
  <c r="S13" i="4"/>
  <c r="R14" i="4"/>
  <c r="S14" i="4"/>
  <c r="R15" i="4"/>
  <c r="S15" i="4"/>
  <c r="G17" i="4"/>
  <c r="G18" i="4"/>
  <c r="H18" i="4" s="1"/>
  <c r="G19" i="4"/>
  <c r="H19" i="4" s="1"/>
  <c r="G21" i="4"/>
  <c r="G22" i="4"/>
  <c r="H22" i="4" s="1"/>
  <c r="G23" i="4"/>
  <c r="H23" i="4" s="1"/>
  <c r="G25" i="4"/>
  <c r="G26" i="4"/>
  <c r="H26" i="4" s="1"/>
  <c r="S11" i="2"/>
  <c r="R12" i="2"/>
  <c r="S12" i="2"/>
  <c r="G13" i="2"/>
  <c r="H13" i="2" s="1"/>
  <c r="R13" i="2"/>
  <c r="S13" i="2"/>
  <c r="G14" i="2"/>
  <c r="H14" i="2" s="1"/>
  <c r="R14" i="2"/>
  <c r="S14" i="2"/>
  <c r="G15" i="2"/>
  <c r="H15" i="2" s="1"/>
  <c r="R15" i="2"/>
  <c r="S15" i="2"/>
  <c r="G16" i="2"/>
  <c r="H16" i="2" s="1"/>
  <c r="G17" i="2"/>
  <c r="H17" i="2" s="1"/>
  <c r="G18" i="2"/>
  <c r="H18" i="2" s="1"/>
  <c r="G19" i="2"/>
  <c r="H19" i="2" s="1"/>
  <c r="G20" i="2"/>
  <c r="H20" i="2" s="1"/>
  <c r="G21" i="2"/>
  <c r="H21" i="2" s="1"/>
  <c r="G22" i="2"/>
  <c r="H22" i="2" s="1"/>
  <c r="G23" i="2"/>
  <c r="H23" i="2" s="1"/>
  <c r="G24" i="2"/>
  <c r="H24" i="2" s="1"/>
  <c r="G25" i="2"/>
  <c r="H25" i="2" s="1"/>
  <c r="G26" i="2"/>
  <c r="H26" i="2" s="1"/>
  <c r="G24" i="4" l="1"/>
  <c r="H24" i="4" s="1"/>
  <c r="G20" i="4"/>
  <c r="H20" i="4" s="1"/>
  <c r="H25" i="4"/>
  <c r="H21" i="4"/>
  <c r="H17" i="4"/>
</calcChain>
</file>

<file path=xl/sharedStrings.xml><?xml version="1.0" encoding="utf-8"?>
<sst xmlns="http://schemas.openxmlformats.org/spreadsheetml/2006/main" count="79" uniqueCount="49">
  <si>
    <t>(en LOG)</t>
  </si>
  <si>
    <t>(en RLU)</t>
  </si>
  <si>
    <t>(en ml)</t>
  </si>
  <si>
    <t>Flore totale</t>
  </si>
  <si>
    <t xml:space="preserve">Quantité d'ATP </t>
  </si>
  <si>
    <t>Commentaire utilisateur</t>
  </si>
  <si>
    <t>Résultats de la mesure</t>
  </si>
  <si>
    <t>Valeur R2</t>
  </si>
  <si>
    <t>Valeur R1</t>
  </si>
  <si>
    <t xml:space="preserve">Volume filtré                                 </t>
  </si>
  <si>
    <t>Date de la mesure</t>
  </si>
  <si>
    <t>Limite de contrôle (en LOG)</t>
  </si>
  <si>
    <t>Limite de surveillance (en LOG)</t>
  </si>
  <si>
    <t>MODE CARTOGRAPHIE</t>
  </si>
  <si>
    <t>Période de suivi</t>
  </si>
  <si>
    <t>Point de prélèvement</t>
  </si>
  <si>
    <t>Identification de l'installation</t>
  </si>
  <si>
    <t>Etablissement</t>
  </si>
  <si>
    <t>Renseignements</t>
  </si>
  <si>
    <t>n.fabre@gl-biocontrol.com</t>
  </si>
  <si>
    <t>y.fournier@gl-biocontrol.com</t>
  </si>
  <si>
    <t>+33 6 81 71 31 83</t>
  </si>
  <si>
    <t>+33 6 33 64 42 29</t>
  </si>
  <si>
    <t>+33 9 67 39 35 20</t>
  </si>
  <si>
    <t>34 830 Clapiers (FRANCE)</t>
  </si>
  <si>
    <t>9, avenue de l'Europe - Cap Alpha</t>
  </si>
  <si>
    <t>Dirigeant technique</t>
  </si>
  <si>
    <t>Ingénieur commercial</t>
  </si>
  <si>
    <t>Nicolas FABRE</t>
  </si>
  <si>
    <t>Yannick FOURNIER</t>
  </si>
  <si>
    <t>Contact</t>
  </si>
  <si>
    <t>Solution proposée</t>
  </si>
  <si>
    <t>Cause possible</t>
  </si>
  <si>
    <t>Message affiché</t>
  </si>
  <si>
    <t>Gestion des anomalies</t>
  </si>
  <si>
    <t>MODE BIOSURVEILLANCE</t>
  </si>
  <si>
    <t>Luminomètre KIKKOMAN C110</t>
  </si>
  <si>
    <r>
      <t xml:space="preserve">TABLEAU DE CALCUL DES VALEURS DE FLORE TOTALE D'UNE EAU PAR ATP-METRIE                                                                                                           </t>
    </r>
    <r>
      <rPr>
        <sz val="12"/>
        <color indexed="8"/>
        <rFont val="Arial"/>
        <family val="2"/>
      </rPr>
      <t>(en pgATP/l ou eq.bact./l)</t>
    </r>
  </si>
  <si>
    <t>(en pgATP/l)</t>
  </si>
  <si>
    <t>(en eq.bact./l)</t>
  </si>
  <si>
    <t>Valeur du blanc méthode</t>
  </si>
  <si>
    <r>
      <t>Le réactif</t>
    </r>
    <r>
      <rPr>
        <b/>
        <sz val="10"/>
        <color indexed="8"/>
        <rFont val="Arial"/>
        <family val="2"/>
      </rPr>
      <t xml:space="preserve"> </t>
    </r>
    <r>
      <rPr>
        <b/>
        <sz val="10"/>
        <color indexed="40"/>
        <rFont val="Arial"/>
        <family val="2"/>
      </rPr>
      <t>DENDRI</t>
    </r>
    <r>
      <rPr>
        <b/>
        <sz val="10"/>
        <color indexed="50"/>
        <rFont val="Arial"/>
        <family val="2"/>
      </rPr>
      <t>DIAG</t>
    </r>
    <r>
      <rPr>
        <b/>
        <sz val="10"/>
        <color indexed="8"/>
        <rFont val="Arial"/>
        <family val="2"/>
      </rPr>
      <t xml:space="preserve"> </t>
    </r>
    <r>
      <rPr>
        <b/>
        <sz val="10"/>
        <color rgb="FFC00000"/>
        <rFont val="Arial"/>
        <family val="2"/>
      </rPr>
      <t>UPW</t>
    </r>
    <r>
      <rPr>
        <b/>
        <sz val="10"/>
        <color indexed="8"/>
        <rFont val="Arial"/>
        <family val="2"/>
      </rPr>
      <t xml:space="preserve"> </t>
    </r>
    <r>
      <rPr>
        <sz val="10"/>
        <color indexed="8"/>
        <rFont val="Arial"/>
        <family val="2"/>
      </rPr>
      <t xml:space="preserve">n'est pas suffisamment actif (froid ou périmé ou dégradé). </t>
    </r>
  </si>
  <si>
    <r>
      <t>L'eau pour préparation injectable, les consommables ou le réactif</t>
    </r>
    <r>
      <rPr>
        <sz val="10"/>
        <color rgb="FF00B0F0"/>
        <rFont val="Arial"/>
        <family val="2"/>
      </rPr>
      <t xml:space="preserve"> </t>
    </r>
    <r>
      <rPr>
        <b/>
        <sz val="10"/>
        <color rgb="FF00B0F0"/>
        <rFont val="Arial"/>
        <family val="2"/>
      </rPr>
      <t>DENDRI</t>
    </r>
    <r>
      <rPr>
        <b/>
        <sz val="10"/>
        <color rgb="FF92D050"/>
        <rFont val="Arial"/>
        <family val="2"/>
      </rPr>
      <t>DIAG</t>
    </r>
    <r>
      <rPr>
        <b/>
        <sz val="10"/>
        <color indexed="8"/>
        <rFont val="Arial"/>
        <family val="2"/>
      </rPr>
      <t xml:space="preserve"> </t>
    </r>
    <r>
      <rPr>
        <b/>
        <sz val="10"/>
        <color rgb="FFC00000"/>
        <rFont val="Arial"/>
        <family val="2"/>
      </rPr>
      <t>UPW</t>
    </r>
    <r>
      <rPr>
        <sz val="10"/>
        <color indexed="8"/>
        <rFont val="Arial"/>
        <family val="2"/>
      </rPr>
      <t xml:space="preserve"> sont contaminés. </t>
    </r>
  </si>
  <si>
    <t>Faible sensibilité des réactifs. Contrôler le mélange du Standard, la température et l'état des réactifs. Cf. livret page 16.</t>
  </si>
  <si>
    <t>Valeur du blanc trop élevée. Vérifier la qualité microbiologique de l'eau stérile et des consommables. Cf. livret page 16.</t>
  </si>
  <si>
    <r>
      <t xml:space="preserve">Réchauffer le réactif </t>
    </r>
    <r>
      <rPr>
        <b/>
        <sz val="10"/>
        <color rgb="FF00B0F0"/>
        <rFont val="Arial"/>
        <family val="2"/>
      </rPr>
      <t>DENDRI</t>
    </r>
    <r>
      <rPr>
        <b/>
        <sz val="10"/>
        <color rgb="FF92D050"/>
        <rFont val="Arial"/>
        <family val="2"/>
      </rPr>
      <t>DIAG</t>
    </r>
    <r>
      <rPr>
        <b/>
        <sz val="10"/>
        <color indexed="8"/>
        <rFont val="Arial"/>
        <family val="2"/>
      </rPr>
      <t xml:space="preserve"> </t>
    </r>
    <r>
      <rPr>
        <b/>
        <sz val="10"/>
        <color rgb="FFC00000"/>
        <rFont val="Arial"/>
        <family val="2"/>
      </rPr>
      <t>UPW</t>
    </r>
    <r>
      <rPr>
        <sz val="10"/>
        <color indexed="8"/>
        <rFont val="Arial"/>
        <family val="2"/>
      </rPr>
      <t xml:space="preserve"> et recommencer l'analyse. Si le problème persiste, effectuer un </t>
    </r>
    <r>
      <rPr>
        <b/>
        <i/>
        <sz val="10"/>
        <color indexed="8"/>
        <rFont val="Arial"/>
        <family val="2"/>
      </rPr>
      <t>Contrôle de l'efficacité des réactifs</t>
    </r>
    <r>
      <rPr>
        <sz val="10"/>
        <color indexed="8"/>
        <rFont val="Arial"/>
        <family val="2"/>
      </rPr>
      <t xml:space="preserve"> (cf. page 18 du livret). </t>
    </r>
  </si>
  <si>
    <r>
      <t xml:space="preserve">Effectuer un </t>
    </r>
    <r>
      <rPr>
        <b/>
        <i/>
        <sz val="10"/>
        <color indexed="8"/>
        <rFont val="Arial"/>
        <family val="2"/>
      </rPr>
      <t>Contrôle de la contamination du luminomètre</t>
    </r>
    <r>
      <rPr>
        <sz val="10"/>
        <color indexed="8"/>
        <rFont val="Arial"/>
        <family val="2"/>
      </rPr>
      <t xml:space="preserve"> et/ou un </t>
    </r>
    <r>
      <rPr>
        <b/>
        <i/>
        <sz val="10"/>
        <color indexed="8"/>
        <rFont val="Arial"/>
        <family val="2"/>
      </rPr>
      <t xml:space="preserve">Contrôle de la contamination des réactifs </t>
    </r>
    <r>
      <rPr>
        <sz val="10"/>
        <color indexed="8"/>
        <rFont val="Arial"/>
        <family val="2"/>
      </rPr>
      <t xml:space="preserve">(cf. page 18 du livret). Si le problème persiste, utiliser un flacon d'eau neuf. </t>
    </r>
  </si>
  <si>
    <t>Commentaires et suggestions pour améliorer l'analyse  
Pour plus d'informations, voir la feuille "Gestion des anomalies"</t>
  </si>
  <si>
    <t>Commentaires et suggestions pour améliorer l'analyse
Pour plus d'informations, voir la feuille "Gestion des anomalies"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</si>
</sst>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d/m/yy;@"/>
  </numFmts>
  <fonts count="29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theme="0"/>
      <name val="Calibri"/>
      <family val="2"/>
    </font>
    <font>
      <sz val="11"/>
      <color rgb="FFFF0000"/>
      <name val="Calibri"/>
      <family val="2"/>
    </font>
    <font>
      <sz val="8"/>
      <color indexed="8"/>
      <name val="Arial"/>
      <family val="2"/>
    </font>
    <font>
      <sz val="8"/>
      <color rgb="FFFF0000"/>
      <name val="Arial"/>
      <family val="2"/>
    </font>
    <font>
      <sz val="8"/>
      <color theme="0"/>
      <name val="Arial"/>
      <family val="2"/>
    </font>
    <font>
      <sz val="8"/>
      <name val="Arial"/>
      <family val="2"/>
    </font>
    <font>
      <b/>
      <sz val="8"/>
      <color indexed="8"/>
      <name val="Arial"/>
      <family val="2"/>
    </font>
    <font>
      <b/>
      <sz val="8"/>
      <color theme="1"/>
      <name val="Arial"/>
      <family val="2"/>
    </font>
    <font>
      <sz val="8"/>
      <color theme="1"/>
      <name val="Arial"/>
      <family val="2"/>
    </font>
    <font>
      <b/>
      <i/>
      <sz val="10"/>
      <color indexed="8"/>
      <name val="Calibri"/>
      <family val="2"/>
    </font>
    <font>
      <b/>
      <sz val="8"/>
      <color rgb="FFFF0000"/>
      <name val="Arial"/>
      <family val="2"/>
    </font>
    <font>
      <b/>
      <i/>
      <sz val="12"/>
      <color rgb="FF92D050"/>
      <name val="Arial"/>
      <family val="2"/>
    </font>
    <font>
      <b/>
      <sz val="8"/>
      <color rgb="FFFFC000"/>
      <name val="Arial"/>
      <family val="2"/>
    </font>
    <font>
      <b/>
      <sz val="12"/>
      <color indexed="8"/>
      <name val="Arial"/>
      <family val="2"/>
    </font>
    <font>
      <sz val="12"/>
      <color indexed="8"/>
      <name val="Arial"/>
      <family val="2"/>
    </font>
    <font>
      <u/>
      <sz val="11"/>
      <color indexed="12"/>
      <name val="Calibri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color rgb="FF00B0F0"/>
      <name val="Arial"/>
      <family val="2"/>
    </font>
    <font>
      <b/>
      <sz val="10"/>
      <color rgb="FF92D050"/>
      <name val="Arial"/>
      <family val="2"/>
    </font>
    <font>
      <b/>
      <sz val="14"/>
      <color indexed="8"/>
      <name val="Arial"/>
      <family val="2"/>
    </font>
    <font>
      <b/>
      <i/>
      <sz val="10"/>
      <color indexed="8"/>
      <name val="Arial"/>
      <family val="2"/>
    </font>
    <font>
      <b/>
      <sz val="10"/>
      <color indexed="40"/>
      <name val="Arial"/>
      <family val="2"/>
    </font>
    <font>
      <b/>
      <sz val="10"/>
      <color indexed="50"/>
      <name val="Arial"/>
      <family val="2"/>
    </font>
    <font>
      <sz val="10"/>
      <color rgb="FF00B0F0"/>
      <name val="Arial"/>
      <family val="2"/>
    </font>
    <font>
      <b/>
      <sz val="10"/>
      <color rgb="FFC00000"/>
      <name val="Arial"/>
      <family val="2"/>
    </font>
    <font>
      <sz val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4.9989318521683403E-2"/>
        <bgColor indexed="31"/>
      </patternFill>
    </fill>
    <fill>
      <patternFill patternType="solid">
        <fgColor theme="0"/>
        <bgColor indexed="64"/>
      </patternFill>
    </fill>
  </fills>
  <borders count="59">
    <border>
      <left/>
      <right/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rgb="FF92D050"/>
      </right>
      <top/>
      <bottom style="medium">
        <color rgb="FF92D050"/>
      </bottom>
      <diagonal/>
    </border>
    <border>
      <left style="medium">
        <color rgb="FF92D050"/>
      </left>
      <right style="medium">
        <color rgb="FF92D050"/>
      </right>
      <top/>
      <bottom style="medium">
        <color rgb="FF92D050"/>
      </bottom>
      <diagonal/>
    </border>
    <border>
      <left/>
      <right style="medium">
        <color rgb="FF92D050"/>
      </right>
      <top/>
      <bottom/>
      <diagonal/>
    </border>
    <border>
      <left style="medium">
        <color rgb="FF92D050"/>
      </left>
      <right style="medium">
        <color rgb="FF92D050"/>
      </right>
      <top/>
      <bottom/>
      <diagonal/>
    </border>
    <border>
      <left style="medium">
        <color rgb="FF92D050"/>
      </left>
      <right style="medium">
        <color rgb="FF92D050"/>
      </right>
      <top style="medium">
        <color rgb="FF92D050"/>
      </top>
      <bottom/>
      <diagonal/>
    </border>
    <border>
      <left/>
      <right style="medium">
        <color rgb="FF92D050"/>
      </right>
      <top style="medium">
        <color rgb="FF92D050"/>
      </top>
      <bottom style="medium">
        <color rgb="FF92D050"/>
      </bottom>
      <diagonal/>
    </border>
    <border>
      <left style="medium">
        <color rgb="FF92D050"/>
      </left>
      <right/>
      <top style="medium">
        <color rgb="FF92D050"/>
      </top>
      <bottom style="medium">
        <color rgb="FF92D050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17" fillId="0" borderId="0" applyNumberFormat="0" applyFont="0" applyFill="0" applyBorder="0" applyAlignment="0" applyProtection="0">
      <alignment vertical="top"/>
      <protection locked="0"/>
    </xf>
  </cellStyleXfs>
  <cellXfs count="148">
    <xf numFmtId="0" fontId="0" fillId="0" borderId="0" xfId="0"/>
    <xf numFmtId="0" fontId="1" fillId="0" borderId="0" xfId="1"/>
    <xf numFmtId="0" fontId="1" fillId="0" borderId="0" xfId="1" applyAlignment="1">
      <alignment horizontal="left"/>
    </xf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/>
    <xf numFmtId="0" fontId="6" fillId="0" borderId="0" xfId="1" applyFont="1"/>
    <xf numFmtId="2" fontId="6" fillId="0" borderId="0" xfId="1" applyNumberFormat="1" applyFont="1" applyAlignment="1">
      <alignment horizontal="center" vertical="center" wrapText="1"/>
    </xf>
    <xf numFmtId="2" fontId="6" fillId="0" borderId="0" xfId="1" applyNumberFormat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5" fillId="0" borderId="0" xfId="1" applyFont="1" applyAlignment="1">
      <alignment horizontal="center" vertical="center"/>
    </xf>
    <xf numFmtId="0" fontId="4" fillId="3" borderId="3" xfId="1" applyFont="1" applyFill="1" applyBorder="1" applyAlignment="1">
      <alignment horizontal="center" vertical="center"/>
    </xf>
    <xf numFmtId="2" fontId="8" fillId="0" borderId="8" xfId="1" applyNumberFormat="1" applyFont="1" applyBorder="1" applyAlignment="1">
      <alignment horizontal="center" vertical="center"/>
    </xf>
    <xf numFmtId="1" fontId="4" fillId="0" borderId="7" xfId="1" applyNumberFormat="1" applyFont="1" applyBorder="1" applyAlignment="1">
      <alignment horizontal="center" vertical="center"/>
    </xf>
    <xf numFmtId="2" fontId="4" fillId="0" borderId="8" xfId="1" applyNumberFormat="1" applyFont="1" applyBorder="1" applyAlignment="1">
      <alignment horizontal="center" vertical="center"/>
    </xf>
    <xf numFmtId="0" fontId="4" fillId="3" borderId="9" xfId="1" applyFont="1" applyFill="1" applyBorder="1" applyAlignment="1">
      <alignment horizontal="center" vertical="center"/>
    </xf>
    <xf numFmtId="2" fontId="8" fillId="0" borderId="10" xfId="1" applyNumberFormat="1" applyFont="1" applyBorder="1" applyAlignment="1">
      <alignment horizontal="center" vertical="center"/>
    </xf>
    <xf numFmtId="1" fontId="4" fillId="0" borderId="10" xfId="1" applyNumberFormat="1" applyFont="1" applyBorder="1" applyAlignment="1">
      <alignment horizontal="center" vertical="center"/>
    </xf>
    <xf numFmtId="2" fontId="4" fillId="0" borderId="11" xfId="1" applyNumberFormat="1" applyFont="1" applyBorder="1" applyAlignment="1">
      <alignment horizontal="center" vertical="center"/>
    </xf>
    <xf numFmtId="0" fontId="4" fillId="3" borderId="8" xfId="1" applyFont="1" applyFill="1" applyBorder="1" applyAlignment="1">
      <alignment horizontal="center" vertical="center"/>
    </xf>
    <xf numFmtId="2" fontId="8" fillId="0" borderId="14" xfId="1" applyNumberFormat="1" applyFont="1" applyBorder="1" applyAlignment="1">
      <alignment horizontal="center" vertical="center"/>
    </xf>
    <xf numFmtId="1" fontId="4" fillId="0" borderId="14" xfId="1" applyNumberFormat="1" applyFont="1" applyBorder="1" applyAlignment="1">
      <alignment horizontal="center" vertical="center"/>
    </xf>
    <xf numFmtId="2" fontId="4" fillId="0" borderId="15" xfId="1" applyNumberFormat="1" applyFont="1" applyBorder="1" applyAlignment="1">
      <alignment horizontal="center" vertical="center"/>
    </xf>
    <xf numFmtId="0" fontId="4" fillId="3" borderId="15" xfId="1" applyFont="1" applyFill="1" applyBorder="1" applyAlignment="1">
      <alignment horizontal="center" vertical="center"/>
    </xf>
    <xf numFmtId="0" fontId="6" fillId="0" borderId="0" xfId="1" applyFont="1" applyAlignment="1">
      <alignment horizontal="center" vertical="center" wrapText="1"/>
    </xf>
    <xf numFmtId="0" fontId="4" fillId="4" borderId="0" xfId="1" applyFont="1" applyFill="1"/>
    <xf numFmtId="0" fontId="8" fillId="0" borderId="8" xfId="1" applyFont="1" applyBorder="1" applyAlignment="1">
      <alignment horizontal="center"/>
    </xf>
    <xf numFmtId="0" fontId="7" fillId="0" borderId="0" xfId="1" applyFont="1"/>
    <xf numFmtId="0" fontId="7" fillId="4" borderId="0" xfId="1" applyFont="1" applyFill="1"/>
    <xf numFmtId="0" fontId="7" fillId="4" borderId="0" xfId="1" applyFont="1" applyFill="1" applyAlignment="1">
      <alignment horizontal="left" indent="3"/>
    </xf>
    <xf numFmtId="2" fontId="12" fillId="4" borderId="22" xfId="1" applyNumberFormat="1" applyFont="1" applyFill="1" applyBorder="1" applyAlignment="1">
      <alignment horizontal="center" vertical="center" wrapText="1"/>
    </xf>
    <xf numFmtId="0" fontId="8" fillId="4" borderId="17" xfId="1" applyFont="1" applyFill="1" applyBorder="1" applyAlignment="1">
      <alignment horizontal="left" vertical="center" wrapText="1"/>
    </xf>
    <xf numFmtId="2" fontId="14" fillId="4" borderId="25" xfId="1" applyNumberFormat="1" applyFont="1" applyFill="1" applyBorder="1" applyAlignment="1">
      <alignment horizontal="center" vertical="center" wrapText="1"/>
    </xf>
    <xf numFmtId="0" fontId="8" fillId="4" borderId="18" xfId="1" applyFont="1" applyFill="1" applyBorder="1" applyAlignment="1">
      <alignment horizontal="left" vertical="center" wrapText="1"/>
    </xf>
    <xf numFmtId="0" fontId="4" fillId="4" borderId="25" xfId="1" applyFont="1" applyFill="1" applyBorder="1" applyAlignment="1">
      <alignment horizontal="center" vertical="center" wrapText="1"/>
    </xf>
    <xf numFmtId="0" fontId="8" fillId="4" borderId="20" xfId="1" applyFont="1" applyFill="1" applyBorder="1" applyAlignment="1">
      <alignment vertical="center" wrapText="1"/>
    </xf>
    <xf numFmtId="0" fontId="8" fillId="0" borderId="0" xfId="1" applyFont="1" applyAlignment="1">
      <alignment vertical="center" wrapText="1"/>
    </xf>
    <xf numFmtId="0" fontId="18" fillId="0" borderId="0" xfId="1" applyFont="1"/>
    <xf numFmtId="0" fontId="7" fillId="2" borderId="44" xfId="1" applyFont="1" applyFill="1" applyBorder="1" applyAlignment="1">
      <alignment horizontal="center" vertical="center" wrapText="1"/>
    </xf>
    <xf numFmtId="0" fontId="7" fillId="2" borderId="43" xfId="1" applyFont="1" applyFill="1" applyBorder="1" applyAlignment="1">
      <alignment horizontal="center" vertical="center" wrapText="1"/>
    </xf>
    <xf numFmtId="0" fontId="7" fillId="2" borderId="46" xfId="1" applyFont="1" applyFill="1" applyBorder="1" applyAlignment="1">
      <alignment horizontal="center" vertical="center" wrapText="1"/>
    </xf>
    <xf numFmtId="0" fontId="7" fillId="2" borderId="42" xfId="1" applyFont="1" applyFill="1" applyBorder="1" applyAlignment="1">
      <alignment horizontal="center" vertical="center" wrapText="1"/>
    </xf>
    <xf numFmtId="0" fontId="18" fillId="0" borderId="44" xfId="1" applyFont="1" applyBorder="1" applyAlignment="1">
      <alignment horizontal="left" vertical="center" wrapText="1" indent="1"/>
    </xf>
    <xf numFmtId="0" fontId="18" fillId="0" borderId="42" xfId="1" applyFont="1" applyBorder="1" applyAlignment="1">
      <alignment horizontal="left" vertical="center" wrapText="1" indent="1"/>
    </xf>
    <xf numFmtId="0" fontId="19" fillId="0" borderId="30" xfId="1" applyFont="1" applyBorder="1" applyAlignment="1">
      <alignment horizontal="center" vertical="center" wrapText="1"/>
    </xf>
    <xf numFmtId="0" fontId="19" fillId="0" borderId="20" xfId="1" applyFont="1" applyBorder="1" applyAlignment="1">
      <alignment horizontal="center" vertical="center" wrapText="1"/>
    </xf>
    <xf numFmtId="0" fontId="18" fillId="0" borderId="16" xfId="1" applyFont="1" applyBorder="1" applyAlignment="1">
      <alignment horizontal="left" vertical="center" wrapText="1" indent="1"/>
    </xf>
    <xf numFmtId="0" fontId="19" fillId="0" borderId="33" xfId="1" applyFont="1" applyBorder="1" applyAlignment="1">
      <alignment horizontal="center" vertical="center" wrapText="1"/>
    </xf>
    <xf numFmtId="0" fontId="18" fillId="0" borderId="13" xfId="1" applyFont="1" applyBorder="1" applyAlignment="1">
      <alignment horizontal="left" vertical="center" wrapText="1" indent="1"/>
    </xf>
    <xf numFmtId="0" fontId="19" fillId="4" borderId="39" xfId="1" quotePrefix="1" applyFont="1" applyFill="1" applyBorder="1" applyAlignment="1">
      <alignment horizontal="center" vertical="center"/>
    </xf>
    <xf numFmtId="0" fontId="19" fillId="4" borderId="37" xfId="2" applyFont="1" applyFill="1" applyBorder="1" applyAlignment="1" applyProtection="1">
      <alignment horizontal="center" vertical="center"/>
    </xf>
    <xf numFmtId="0" fontId="18" fillId="4" borderId="38" xfId="1" applyFont="1" applyFill="1" applyBorder="1" applyAlignment="1">
      <alignment horizontal="center" vertical="center"/>
    </xf>
    <xf numFmtId="0" fontId="18" fillId="4" borderId="37" xfId="1" applyFont="1" applyFill="1" applyBorder="1" applyAlignment="1">
      <alignment horizontal="center" vertical="center"/>
    </xf>
    <xf numFmtId="0" fontId="18" fillId="4" borderId="38" xfId="1" quotePrefix="1" applyFont="1" applyFill="1" applyBorder="1" applyAlignment="1">
      <alignment horizontal="center" vertical="center"/>
    </xf>
    <xf numFmtId="0" fontId="18" fillId="4" borderId="37" xfId="1" quotePrefix="1" applyFont="1" applyFill="1" applyBorder="1" applyAlignment="1">
      <alignment horizontal="center" vertical="center"/>
    </xf>
    <xf numFmtId="0" fontId="18" fillId="4" borderId="36" xfId="2" applyFont="1" applyFill="1" applyBorder="1" applyAlignment="1" applyProtection="1">
      <alignment horizontal="center" vertical="center"/>
    </xf>
    <xf numFmtId="0" fontId="18" fillId="4" borderId="35" xfId="2" applyFont="1" applyFill="1" applyBorder="1" applyAlignment="1" applyProtection="1">
      <alignment horizontal="center" vertical="center"/>
    </xf>
    <xf numFmtId="0" fontId="18" fillId="0" borderId="4" xfId="1" applyFont="1" applyBorder="1" applyAlignment="1">
      <alignment horizontal="left" vertical="center" wrapText="1" indent="1"/>
    </xf>
    <xf numFmtId="0" fontId="18" fillId="0" borderId="1" xfId="1" applyFont="1" applyBorder="1" applyAlignment="1">
      <alignment horizontal="left" vertical="center" wrapText="1" indent="1"/>
    </xf>
    <xf numFmtId="2" fontId="4" fillId="0" borderId="49" xfId="1" applyNumberFormat="1" applyFont="1" applyBorder="1" applyAlignment="1">
      <alignment horizontal="center" vertical="center"/>
    </xf>
    <xf numFmtId="1" fontId="4" fillId="0" borderId="48" xfId="1" applyNumberFormat="1" applyFont="1" applyBorder="1" applyAlignment="1">
      <alignment horizontal="center" vertical="center"/>
    </xf>
    <xf numFmtId="2" fontId="8" fillId="0" borderId="48" xfId="1" applyNumberFormat="1" applyFont="1" applyBorder="1" applyAlignment="1">
      <alignment horizontal="center" vertical="center"/>
    </xf>
    <xf numFmtId="1" fontId="4" fillId="0" borderId="8" xfId="1" applyNumberFormat="1" applyFont="1" applyBorder="1" applyAlignment="1">
      <alignment horizontal="center" vertical="center"/>
    </xf>
    <xf numFmtId="14" fontId="7" fillId="2" borderId="51" xfId="1" applyNumberFormat="1" applyFont="1" applyFill="1" applyBorder="1" applyAlignment="1">
      <alignment horizontal="center" vertical="center" wrapText="1"/>
    </xf>
    <xf numFmtId="14" fontId="7" fillId="2" borderId="52" xfId="1" applyNumberFormat="1" applyFont="1" applyFill="1" applyBorder="1" applyAlignment="1">
      <alignment horizontal="center" vertical="center" wrapText="1"/>
    </xf>
    <xf numFmtId="2" fontId="4" fillId="0" borderId="3" xfId="1" applyNumberFormat="1" applyFont="1" applyBorder="1" applyAlignment="1">
      <alignment horizontal="center" vertical="center"/>
    </xf>
    <xf numFmtId="1" fontId="4" fillId="0" borderId="3" xfId="1" applyNumberFormat="1" applyFont="1" applyBorder="1" applyAlignment="1">
      <alignment horizontal="center" vertical="center"/>
    </xf>
    <xf numFmtId="2" fontId="8" fillId="0" borderId="3" xfId="1" applyNumberFormat="1" applyFont="1" applyBorder="1" applyAlignment="1">
      <alignment horizontal="center" vertical="center"/>
    </xf>
    <xf numFmtId="1" fontId="10" fillId="0" borderId="9" xfId="1" applyNumberFormat="1" applyFont="1" applyBorder="1" applyAlignment="1">
      <alignment horizontal="center" vertical="center" wrapText="1"/>
    </xf>
    <xf numFmtId="164" fontId="10" fillId="0" borderId="9" xfId="1" applyNumberFormat="1" applyFont="1" applyBorder="1" applyAlignment="1">
      <alignment horizontal="center" vertical="center" wrapText="1"/>
    </xf>
    <xf numFmtId="1" fontId="10" fillId="0" borderId="50" xfId="1" applyNumberFormat="1" applyFont="1" applyBorder="1" applyAlignment="1">
      <alignment horizontal="center" vertical="center" wrapText="1"/>
    </xf>
    <xf numFmtId="1" fontId="4" fillId="0" borderId="15" xfId="1" applyNumberFormat="1" applyFont="1" applyBorder="1" applyAlignment="1">
      <alignment horizontal="center" vertical="center"/>
    </xf>
    <xf numFmtId="2" fontId="8" fillId="0" borderId="15" xfId="1" applyNumberFormat="1" applyFont="1" applyBorder="1" applyAlignment="1">
      <alignment horizontal="center" vertical="center"/>
    </xf>
    <xf numFmtId="0" fontId="7" fillId="2" borderId="51" xfId="1" applyFont="1" applyFill="1" applyBorder="1" applyAlignment="1">
      <alignment horizontal="center" vertical="center" wrapText="1"/>
    </xf>
    <xf numFmtId="0" fontId="7" fillId="2" borderId="52" xfId="1" applyFont="1" applyFill="1" applyBorder="1" applyAlignment="1">
      <alignment horizontal="center" vertical="center" wrapText="1"/>
    </xf>
    <xf numFmtId="14" fontId="7" fillId="2" borderId="53" xfId="1" applyNumberFormat="1" applyFont="1" applyFill="1" applyBorder="1" applyAlignment="1">
      <alignment horizontal="center" vertical="center" wrapText="1"/>
    </xf>
    <xf numFmtId="0" fontId="4" fillId="3" borderId="19" xfId="1" applyFont="1" applyFill="1" applyBorder="1" applyAlignment="1">
      <alignment horizontal="center" vertical="center"/>
    </xf>
    <xf numFmtId="0" fontId="4" fillId="3" borderId="11" xfId="1" applyFont="1" applyFill="1" applyBorder="1" applyAlignment="1">
      <alignment horizontal="center" vertical="center"/>
    </xf>
    <xf numFmtId="0" fontId="7" fillId="2" borderId="54" xfId="1" applyFont="1" applyFill="1" applyBorder="1" applyAlignment="1">
      <alignment horizontal="center" vertical="center" wrapText="1"/>
    </xf>
    <xf numFmtId="0" fontId="7" fillId="2" borderId="55" xfId="1" applyFont="1" applyFill="1" applyBorder="1" applyAlignment="1">
      <alignment horizontal="center" vertical="center" wrapText="1"/>
    </xf>
    <xf numFmtId="0" fontId="7" fillId="2" borderId="56" xfId="1" applyFont="1" applyFill="1" applyBorder="1" applyAlignment="1">
      <alignment horizontal="center" vertical="center" wrapText="1"/>
    </xf>
    <xf numFmtId="1" fontId="10" fillId="0" borderId="3" xfId="1" applyNumberFormat="1" applyFont="1" applyBorder="1" applyAlignment="1">
      <alignment horizontal="center" vertical="center" wrapText="1"/>
    </xf>
    <xf numFmtId="164" fontId="10" fillId="0" borderId="3" xfId="1" applyNumberFormat="1" applyFont="1" applyBorder="1" applyAlignment="1">
      <alignment horizontal="center" vertical="center" wrapText="1"/>
    </xf>
    <xf numFmtId="1" fontId="10" fillId="0" borderId="2" xfId="1" applyNumberFormat="1" applyFont="1" applyBorder="1" applyAlignment="1">
      <alignment horizontal="center" vertical="center" wrapText="1"/>
    </xf>
    <xf numFmtId="0" fontId="7" fillId="2" borderId="30" xfId="1" applyFont="1" applyFill="1" applyBorder="1" applyAlignment="1">
      <alignment horizontal="center" vertical="center" wrapText="1"/>
    </xf>
    <xf numFmtId="0" fontId="4" fillId="0" borderId="7" xfId="1" applyFont="1" applyBorder="1" applyAlignment="1">
      <alignment horizontal="left" vertical="center" wrapText="1"/>
    </xf>
    <xf numFmtId="0" fontId="4" fillId="0" borderId="6" xfId="1" applyFont="1" applyBorder="1" applyAlignment="1">
      <alignment horizontal="left" vertical="center" wrapText="1"/>
    </xf>
    <xf numFmtId="0" fontId="4" fillId="0" borderId="2" xfId="1" applyFont="1" applyBorder="1" applyAlignment="1">
      <alignment horizontal="left" vertical="center" wrapText="1"/>
    </xf>
    <xf numFmtId="0" fontId="4" fillId="0" borderId="1" xfId="1" applyFont="1" applyBorder="1" applyAlignment="1">
      <alignment horizontal="left" vertical="center" wrapText="1"/>
    </xf>
    <xf numFmtId="0" fontId="11" fillId="0" borderId="30" xfId="1" applyFont="1" applyBorder="1" applyAlignment="1">
      <alignment horizontal="center" wrapText="1"/>
    </xf>
    <xf numFmtId="0" fontId="11" fillId="0" borderId="24" xfId="1" applyFont="1" applyBorder="1" applyAlignment="1">
      <alignment horizontal="center" wrapText="1"/>
    </xf>
    <xf numFmtId="0" fontId="11" fillId="0" borderId="21" xfId="1" applyFont="1" applyBorder="1" applyAlignment="1">
      <alignment horizontal="center" wrapText="1"/>
    </xf>
    <xf numFmtId="0" fontId="13" fillId="0" borderId="27" xfId="1" applyFont="1" applyBorder="1" applyAlignment="1">
      <alignment horizontal="center" vertical="center" wrapText="1"/>
    </xf>
    <xf numFmtId="0" fontId="13" fillId="0" borderId="26" xfId="1" applyFont="1" applyBorder="1" applyAlignment="1">
      <alignment horizontal="center" vertical="center" wrapText="1"/>
    </xf>
    <xf numFmtId="0" fontId="13" fillId="0" borderId="5" xfId="1" applyFont="1" applyBorder="1" applyAlignment="1">
      <alignment horizontal="center" vertical="center" wrapText="1"/>
    </xf>
    <xf numFmtId="0" fontId="13" fillId="0" borderId="17" xfId="1" applyFont="1" applyBorder="1" applyAlignment="1">
      <alignment horizontal="center" vertical="center" wrapText="1"/>
    </xf>
    <xf numFmtId="0" fontId="13" fillId="0" borderId="23" xfId="1" applyFont="1" applyBorder="1" applyAlignment="1">
      <alignment horizontal="center" vertical="center" wrapText="1"/>
    </xf>
    <xf numFmtId="0" fontId="13" fillId="0" borderId="21" xfId="1" applyFont="1" applyBorder="1" applyAlignment="1">
      <alignment horizontal="center" vertical="center" wrapText="1"/>
    </xf>
    <xf numFmtId="165" fontId="9" fillId="0" borderId="20" xfId="1" applyNumberFormat="1" applyFont="1" applyBorder="1" applyAlignment="1">
      <alignment horizontal="center" vertical="center" wrapText="1"/>
    </xf>
    <xf numFmtId="165" fontId="9" fillId="0" borderId="18" xfId="1" applyNumberFormat="1" applyFont="1" applyBorder="1" applyAlignment="1">
      <alignment horizontal="center" vertical="center" wrapText="1"/>
    </xf>
    <xf numFmtId="1" fontId="9" fillId="0" borderId="19" xfId="1" applyNumberFormat="1" applyFont="1" applyBorder="1" applyAlignment="1">
      <alignment horizontal="center" vertical="center" wrapText="1"/>
    </xf>
    <xf numFmtId="1" fontId="9" fillId="0" borderId="11" xfId="1" applyNumberFormat="1" applyFont="1" applyBorder="1" applyAlignment="1">
      <alignment horizontal="center" vertical="center" wrapText="1"/>
    </xf>
    <xf numFmtId="164" fontId="9" fillId="0" borderId="15" xfId="1" applyNumberFormat="1" applyFont="1" applyBorder="1" applyAlignment="1">
      <alignment horizontal="center" vertical="center" wrapText="1"/>
    </xf>
    <xf numFmtId="164" fontId="9" fillId="0" borderId="14" xfId="1" applyNumberFormat="1" applyFont="1" applyBorder="1" applyAlignment="1">
      <alignment horizontal="center" vertical="center" wrapText="1"/>
    </xf>
    <xf numFmtId="0" fontId="9" fillId="0" borderId="13" xfId="1" applyFont="1" applyBorder="1" applyAlignment="1">
      <alignment horizontal="center" vertical="center" wrapText="1"/>
    </xf>
    <xf numFmtId="0" fontId="9" fillId="0" borderId="6" xfId="1" applyFont="1" applyBorder="1" applyAlignment="1">
      <alignment horizontal="center" vertical="center" wrapText="1"/>
    </xf>
    <xf numFmtId="0" fontId="9" fillId="0" borderId="1" xfId="1" applyFont="1" applyBorder="1" applyAlignment="1">
      <alignment horizontal="center" vertical="center" wrapText="1"/>
    </xf>
    <xf numFmtId="0" fontId="1" fillId="4" borderId="20" xfId="1" applyFill="1" applyBorder="1" applyAlignment="1">
      <alignment horizontal="center"/>
    </xf>
    <xf numFmtId="0" fontId="1" fillId="4" borderId="18" xfId="1" applyFill="1" applyBorder="1" applyAlignment="1">
      <alignment horizontal="center"/>
    </xf>
    <xf numFmtId="0" fontId="1" fillId="4" borderId="17" xfId="1" applyFill="1" applyBorder="1" applyAlignment="1">
      <alignment horizontal="center"/>
    </xf>
    <xf numFmtId="0" fontId="15" fillId="0" borderId="20" xfId="1" applyFont="1" applyBorder="1" applyAlignment="1">
      <alignment horizontal="center" vertical="center" wrapText="1"/>
    </xf>
    <xf numFmtId="0" fontId="15" fillId="0" borderId="34" xfId="1" applyFont="1" applyBorder="1" applyAlignment="1">
      <alignment horizontal="center" vertical="center" wrapText="1"/>
    </xf>
    <xf numFmtId="0" fontId="15" fillId="0" borderId="33" xfId="1" applyFont="1" applyBorder="1" applyAlignment="1">
      <alignment horizontal="center" vertical="center" wrapText="1"/>
    </xf>
    <xf numFmtId="0" fontId="15" fillId="0" borderId="18" xfId="1" applyFont="1" applyBorder="1" applyAlignment="1">
      <alignment horizontal="center" vertical="center" wrapText="1"/>
    </xf>
    <xf numFmtId="0" fontId="15" fillId="0" borderId="0" xfId="1" applyFont="1" applyAlignment="1">
      <alignment horizontal="center" vertical="center" wrapText="1"/>
    </xf>
    <xf numFmtId="0" fontId="15" fillId="0" borderId="24" xfId="1" applyFont="1" applyBorder="1" applyAlignment="1">
      <alignment horizontal="center" vertical="center" wrapText="1"/>
    </xf>
    <xf numFmtId="0" fontId="15" fillId="0" borderId="29" xfId="1" applyFont="1" applyBorder="1" applyAlignment="1">
      <alignment horizontal="center" vertical="center" wrapText="1"/>
    </xf>
    <xf numFmtId="0" fontId="15" fillId="0" borderId="28" xfId="1" applyFont="1" applyBorder="1" applyAlignment="1">
      <alignment horizontal="center" vertical="center" wrapText="1"/>
    </xf>
    <xf numFmtId="0" fontId="15" fillId="0" borderId="12" xfId="1" applyFont="1" applyBorder="1" applyAlignment="1">
      <alignment horizontal="center" vertical="center" wrapText="1"/>
    </xf>
    <xf numFmtId="0" fontId="8" fillId="2" borderId="32" xfId="1" applyFont="1" applyFill="1" applyBorder="1" applyAlignment="1">
      <alignment horizontal="center" vertical="center" wrapText="1"/>
    </xf>
    <xf numFmtId="0" fontId="8" fillId="2" borderId="31" xfId="1" applyFont="1" applyFill="1" applyBorder="1" applyAlignment="1">
      <alignment horizontal="center" vertical="center" wrapText="1"/>
    </xf>
    <xf numFmtId="164" fontId="9" fillId="0" borderId="47" xfId="1" applyNumberFormat="1" applyFont="1" applyBorder="1" applyAlignment="1">
      <alignment horizontal="center" vertical="center" wrapText="1"/>
    </xf>
    <xf numFmtId="164" fontId="9" fillId="0" borderId="33" xfId="1" applyNumberFormat="1" applyFont="1" applyBorder="1" applyAlignment="1">
      <alignment horizontal="center" vertical="center" wrapText="1"/>
    </xf>
    <xf numFmtId="164" fontId="9" fillId="0" borderId="48" xfId="1" applyNumberFormat="1" applyFont="1" applyBorder="1" applyAlignment="1">
      <alignment horizontal="center" vertical="center" wrapText="1"/>
    </xf>
    <xf numFmtId="164" fontId="9" fillId="0" borderId="24" xfId="1" applyNumberFormat="1" applyFont="1" applyBorder="1" applyAlignment="1">
      <alignment horizontal="center" vertical="center" wrapText="1"/>
    </xf>
    <xf numFmtId="1" fontId="9" fillId="0" borderId="8" xfId="1" applyNumberFormat="1" applyFont="1" applyBorder="1" applyAlignment="1">
      <alignment horizontal="center" vertical="center" wrapText="1"/>
    </xf>
    <xf numFmtId="1" fontId="9" fillId="0" borderId="7" xfId="1" applyNumberFormat="1" applyFont="1" applyBorder="1" applyAlignment="1">
      <alignment horizontal="center" vertical="center" wrapText="1"/>
    </xf>
    <xf numFmtId="0" fontId="4" fillId="0" borderId="14" xfId="1" applyFont="1" applyBorder="1" applyAlignment="1">
      <alignment horizontal="left" vertical="center" wrapText="1"/>
    </xf>
    <xf numFmtId="0" fontId="4" fillId="0" borderId="13" xfId="1" applyFont="1" applyBorder="1" applyAlignment="1">
      <alignment horizontal="left" vertical="center" wrapText="1"/>
    </xf>
    <xf numFmtId="1" fontId="4" fillId="0" borderId="11" xfId="1" applyNumberFormat="1" applyFont="1" applyBorder="1" applyAlignment="1">
      <alignment horizontal="left" vertical="center" indent="1"/>
    </xf>
    <xf numFmtId="1" fontId="4" fillId="0" borderId="10" xfId="1" applyNumberFormat="1" applyFont="1" applyBorder="1" applyAlignment="1">
      <alignment horizontal="left" vertical="center" indent="1"/>
    </xf>
    <xf numFmtId="1" fontId="4" fillId="0" borderId="58" xfId="1" applyNumberFormat="1" applyFont="1" applyBorder="1" applyAlignment="1">
      <alignment horizontal="left" vertical="center" indent="1"/>
    </xf>
    <xf numFmtId="1" fontId="4" fillId="0" borderId="57" xfId="1" applyNumberFormat="1" applyFont="1" applyBorder="1" applyAlignment="1">
      <alignment horizontal="left" vertical="center" indent="1"/>
    </xf>
    <xf numFmtId="164" fontId="9" fillId="0" borderId="57" xfId="1" applyNumberFormat="1" applyFont="1" applyBorder="1" applyAlignment="1">
      <alignment horizontal="center" vertical="center" wrapText="1"/>
    </xf>
    <xf numFmtId="164" fontId="9" fillId="0" borderId="21" xfId="1" applyNumberFormat="1" applyFont="1" applyBorder="1" applyAlignment="1">
      <alignment horizontal="center" vertical="center" wrapText="1"/>
    </xf>
    <xf numFmtId="0" fontId="9" fillId="0" borderId="44" xfId="1" applyFont="1" applyBorder="1" applyAlignment="1">
      <alignment horizontal="center" vertical="center" wrapText="1"/>
    </xf>
    <xf numFmtId="0" fontId="9" fillId="0" borderId="43" xfId="1" applyFont="1" applyBorder="1" applyAlignment="1">
      <alignment horizontal="center" vertical="center" wrapText="1"/>
    </xf>
    <xf numFmtId="0" fontId="9" fillId="0" borderId="42" xfId="1" applyFont="1" applyBorder="1" applyAlignment="1">
      <alignment horizontal="center" vertical="center" wrapText="1"/>
    </xf>
    <xf numFmtId="1" fontId="4" fillId="0" borderId="15" xfId="1" applyNumberFormat="1" applyFont="1" applyBorder="1" applyAlignment="1">
      <alignment horizontal="left" vertical="center" indent="1"/>
    </xf>
    <xf numFmtId="1" fontId="4" fillId="0" borderId="14" xfId="1" applyNumberFormat="1" applyFont="1" applyBorder="1" applyAlignment="1">
      <alignment horizontal="left" vertical="center" indent="1"/>
    </xf>
    <xf numFmtId="165" fontId="9" fillId="0" borderId="17" xfId="1" applyNumberFormat="1" applyFont="1" applyBorder="1" applyAlignment="1">
      <alignment horizontal="center" vertical="center" wrapText="1"/>
    </xf>
    <xf numFmtId="0" fontId="22" fillId="0" borderId="32" xfId="1" applyFont="1" applyBorder="1" applyAlignment="1">
      <alignment horizontal="center" vertical="center" wrapText="1"/>
    </xf>
    <xf numFmtId="0" fontId="22" fillId="0" borderId="45" xfId="1" applyFont="1" applyBorder="1" applyAlignment="1">
      <alignment horizontal="center" vertical="center" wrapText="1"/>
    </xf>
    <xf numFmtId="0" fontId="22" fillId="0" borderId="31" xfId="1" applyFont="1" applyBorder="1" applyAlignment="1">
      <alignment horizontal="center" vertical="center" wrapText="1"/>
    </xf>
    <xf numFmtId="0" fontId="19" fillId="4" borderId="41" xfId="1" applyFont="1" applyFill="1" applyBorder="1" applyAlignment="1">
      <alignment horizontal="center" vertical="center"/>
    </xf>
    <xf numFmtId="0" fontId="19" fillId="4" borderId="40" xfId="1" applyFont="1" applyFill="1" applyBorder="1" applyAlignment="1">
      <alignment horizontal="center" vertical="center"/>
    </xf>
  </cellXfs>
  <cellStyles count="3">
    <cellStyle name="Lien hypertexte" xfId="2" builtinId="8"/>
    <cellStyle name="Normal" xfId="0" builtinId="0"/>
    <cellStyle name="Normal 2" xfId="1" xr:uid="{6090EB8B-1983-41F4-8EF0-196340B13A44}"/>
  </cellStyles>
  <dxfs count="5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</dxf>
    <dxf>
      <fill>
        <patternFill patternType="none">
          <bgColor indexed="6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2.xml"/><Relationship Id="rId7" Type="http://schemas.openxmlformats.org/officeDocument/2006/relationships/styles" Target="styles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3.xml"/><Relationship Id="rId4" Type="http://schemas.openxmlformats.org/officeDocument/2006/relationships/chartsheet" Target="chartsheets/sheet2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/>
            </a:pPr>
            <a:r>
              <a:rPr lang="en-US" sz="1600" b="1" i="0" cap="all" baseline="0">
                <a:effectLst/>
              </a:rPr>
              <a:t>Graphique de suivi de la biomasse totale d'une eau</a:t>
            </a:r>
          </a:p>
          <a:p>
            <a:pPr>
              <a:defRPr sz="1600"/>
            </a:pPr>
            <a:r>
              <a:rPr lang="en-US" sz="1600" b="1" i="0" cap="all" baseline="0">
                <a:effectLst/>
              </a:rPr>
              <a:t>(BIOSURVEILLANCE)</a:t>
            </a:r>
            <a:endParaRPr lang="fr-FR" sz="1600">
              <a:effectLst/>
            </a:endParaRP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1"/>
          <c:order val="0"/>
          <c:tx>
            <c:v>Résultats en LOG</c:v>
          </c:tx>
          <c:spPr>
            <a:ln>
              <a:solidFill>
                <a:schemeClr val="accent6"/>
              </a:solidFill>
            </a:ln>
          </c:spPr>
          <c:marker>
            <c:symbol val="circle"/>
            <c:size val="4"/>
            <c:spPr>
              <a:solidFill>
                <a:schemeClr val="accent6"/>
              </a:solidFill>
              <a:ln>
                <a:solidFill>
                  <a:schemeClr val="accent6"/>
                </a:solidFill>
              </a:ln>
            </c:spPr>
          </c:marker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01-A125-43FC-9827-26B2B4C44170}"/>
              </c:ext>
            </c:extLst>
          </c:dPt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3-A125-43FC-9827-26B2B4C44170}"/>
              </c:ext>
            </c:extLst>
          </c:dPt>
          <c:dPt>
            <c:idx val="3"/>
            <c:bubble3D val="0"/>
            <c:extLst>
              <c:ext xmlns:c16="http://schemas.microsoft.com/office/drawing/2014/chart" uri="{C3380CC4-5D6E-409C-BE32-E72D297353CC}">
                <c16:uniqueId val="{00000005-A125-43FC-9827-26B2B4C44170}"/>
              </c:ext>
            </c:extLst>
          </c:dPt>
          <c:dPt>
            <c:idx val="4"/>
            <c:bubble3D val="0"/>
            <c:extLst>
              <c:ext xmlns:c16="http://schemas.microsoft.com/office/drawing/2014/chart" uri="{C3380CC4-5D6E-409C-BE32-E72D297353CC}">
                <c16:uniqueId val="{00000007-A125-43FC-9827-26B2B4C44170}"/>
              </c:ext>
            </c:extLst>
          </c:dPt>
          <c:dPt>
            <c:idx val="5"/>
            <c:bubble3D val="0"/>
            <c:extLst>
              <c:ext xmlns:c16="http://schemas.microsoft.com/office/drawing/2014/chart" uri="{C3380CC4-5D6E-409C-BE32-E72D297353CC}">
                <c16:uniqueId val="{00000009-A125-43FC-9827-26B2B4C44170}"/>
              </c:ext>
            </c:extLst>
          </c:dPt>
          <c:dPt>
            <c:idx val="6"/>
            <c:bubble3D val="0"/>
            <c:extLst>
              <c:ext xmlns:c16="http://schemas.microsoft.com/office/drawing/2014/chart" uri="{C3380CC4-5D6E-409C-BE32-E72D297353CC}">
                <c16:uniqueId val="{0000000B-A125-43FC-9827-26B2B4C44170}"/>
              </c:ext>
            </c:extLst>
          </c:dPt>
          <c:dPt>
            <c:idx val="7"/>
            <c:bubble3D val="0"/>
            <c:extLst>
              <c:ext xmlns:c16="http://schemas.microsoft.com/office/drawing/2014/chart" uri="{C3380CC4-5D6E-409C-BE32-E72D297353CC}">
                <c16:uniqueId val="{0000000D-A125-43FC-9827-26B2B4C44170}"/>
              </c:ext>
            </c:extLst>
          </c:dPt>
          <c:dPt>
            <c:idx val="8"/>
            <c:bubble3D val="0"/>
            <c:extLst>
              <c:ext xmlns:c16="http://schemas.microsoft.com/office/drawing/2014/chart" uri="{C3380CC4-5D6E-409C-BE32-E72D297353CC}">
                <c16:uniqueId val="{0000000F-A125-43FC-9827-26B2B4C44170}"/>
              </c:ext>
            </c:extLst>
          </c:dPt>
          <c:dPt>
            <c:idx val="9"/>
            <c:bubble3D val="0"/>
            <c:extLst>
              <c:ext xmlns:c16="http://schemas.microsoft.com/office/drawing/2014/chart" uri="{C3380CC4-5D6E-409C-BE32-E72D297353CC}">
                <c16:uniqueId val="{00000011-A125-43FC-9827-26B2B4C44170}"/>
              </c:ext>
            </c:extLst>
          </c:dPt>
          <c:dPt>
            <c:idx val="10"/>
            <c:bubble3D val="0"/>
            <c:extLst>
              <c:ext xmlns:c16="http://schemas.microsoft.com/office/drawing/2014/chart" uri="{C3380CC4-5D6E-409C-BE32-E72D297353CC}">
                <c16:uniqueId val="{00000013-A125-43FC-9827-26B2B4C44170}"/>
              </c:ext>
            </c:extLst>
          </c:dPt>
          <c:dPt>
            <c:idx val="11"/>
            <c:bubble3D val="0"/>
            <c:extLst>
              <c:ext xmlns:c16="http://schemas.microsoft.com/office/drawing/2014/chart" uri="{C3380CC4-5D6E-409C-BE32-E72D297353CC}">
                <c16:uniqueId val="{00000015-A125-43FC-9827-26B2B4C44170}"/>
              </c:ext>
            </c:extLst>
          </c:dPt>
          <c:dPt>
            <c:idx val="12"/>
            <c:bubble3D val="0"/>
            <c:extLst>
              <c:ext xmlns:c16="http://schemas.microsoft.com/office/drawing/2014/chart" uri="{C3380CC4-5D6E-409C-BE32-E72D297353CC}">
                <c16:uniqueId val="{00000017-A125-43FC-9827-26B2B4C44170}"/>
              </c:ext>
            </c:extLst>
          </c:dPt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00"/>
                </a:pPr>
                <a:endParaRPr lang="en-U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SURVEILLANCE!$A$12:$A$100</c:f>
              <c:numCache>
                <c:formatCode>m/d/yyyy</c:formatCode>
                <c:ptCount val="89"/>
              </c:numCache>
            </c:numRef>
          </c:xVal>
          <c:yVal>
            <c:numRef>
              <c:f>SURVEILLANCE!$H$12:$H$100</c:f>
              <c:numCache>
                <c:formatCode>0.00</c:formatCode>
                <c:ptCount val="8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8-A125-43FC-9827-26B2B4C44170}"/>
            </c:ext>
          </c:extLst>
        </c:ser>
        <c:ser>
          <c:idx val="0"/>
          <c:order val="1"/>
          <c:tx>
            <c:v>Seuil de surveillance</c:v>
          </c:tx>
          <c:spPr>
            <a:ln>
              <a:solidFill>
                <a:srgbClr val="FFC000"/>
              </a:solidFill>
            </a:ln>
          </c:spPr>
          <c:marker>
            <c:symbol val="none"/>
          </c:marker>
          <c:xVal>
            <c:numRef>
              <c:f>SURVEILLANCE!$A$12:$A$100</c:f>
              <c:numCache>
                <c:formatCode>m/d/yyyy</c:formatCode>
                <c:ptCount val="89"/>
              </c:numCache>
            </c:numRef>
          </c:xVal>
          <c:yVal>
            <c:numRef>
              <c:f>SURVEILLANCE!$R$12:$R$100</c:f>
              <c:numCache>
                <c:formatCode>0.00</c:formatCode>
                <c:ptCount val="89"/>
                <c:pt idx="0">
                  <c:v>3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3</c:v>
                </c:pt>
                <c:pt idx="5">
                  <c:v>3</c:v>
                </c:pt>
                <c:pt idx="6">
                  <c:v>3</c:v>
                </c:pt>
                <c:pt idx="7">
                  <c:v>3</c:v>
                </c:pt>
                <c:pt idx="8">
                  <c:v>3</c:v>
                </c:pt>
                <c:pt idx="9">
                  <c:v>3</c:v>
                </c:pt>
                <c:pt idx="10">
                  <c:v>3</c:v>
                </c:pt>
                <c:pt idx="11">
                  <c:v>3</c:v>
                </c:pt>
                <c:pt idx="12">
                  <c:v>3</c:v>
                </c:pt>
                <c:pt idx="13">
                  <c:v>3</c:v>
                </c:pt>
                <c:pt idx="14">
                  <c:v>3</c:v>
                </c:pt>
                <c:pt idx="15">
                  <c:v>3</c:v>
                </c:pt>
                <c:pt idx="16">
                  <c:v>3</c:v>
                </c:pt>
                <c:pt idx="17">
                  <c:v>3</c:v>
                </c:pt>
                <c:pt idx="18">
                  <c:v>3</c:v>
                </c:pt>
                <c:pt idx="19">
                  <c:v>3</c:v>
                </c:pt>
                <c:pt idx="20">
                  <c:v>3</c:v>
                </c:pt>
                <c:pt idx="21">
                  <c:v>3</c:v>
                </c:pt>
                <c:pt idx="22">
                  <c:v>3</c:v>
                </c:pt>
                <c:pt idx="23">
                  <c:v>3</c:v>
                </c:pt>
                <c:pt idx="24">
                  <c:v>3</c:v>
                </c:pt>
                <c:pt idx="25">
                  <c:v>3</c:v>
                </c:pt>
                <c:pt idx="26">
                  <c:v>3</c:v>
                </c:pt>
                <c:pt idx="27">
                  <c:v>3</c:v>
                </c:pt>
                <c:pt idx="28">
                  <c:v>3</c:v>
                </c:pt>
                <c:pt idx="29">
                  <c:v>3</c:v>
                </c:pt>
                <c:pt idx="30">
                  <c:v>3</c:v>
                </c:pt>
                <c:pt idx="31">
                  <c:v>3</c:v>
                </c:pt>
                <c:pt idx="32">
                  <c:v>3</c:v>
                </c:pt>
                <c:pt idx="33">
                  <c:v>3</c:v>
                </c:pt>
                <c:pt idx="34">
                  <c:v>3</c:v>
                </c:pt>
                <c:pt idx="35">
                  <c:v>3</c:v>
                </c:pt>
                <c:pt idx="36">
                  <c:v>3</c:v>
                </c:pt>
                <c:pt idx="37">
                  <c:v>3</c:v>
                </c:pt>
                <c:pt idx="38">
                  <c:v>3</c:v>
                </c:pt>
                <c:pt idx="39">
                  <c:v>3</c:v>
                </c:pt>
                <c:pt idx="40">
                  <c:v>3</c:v>
                </c:pt>
                <c:pt idx="41">
                  <c:v>3</c:v>
                </c:pt>
                <c:pt idx="42">
                  <c:v>3</c:v>
                </c:pt>
                <c:pt idx="43">
                  <c:v>3</c:v>
                </c:pt>
                <c:pt idx="44">
                  <c:v>3</c:v>
                </c:pt>
                <c:pt idx="45">
                  <c:v>3</c:v>
                </c:pt>
                <c:pt idx="46">
                  <c:v>3</c:v>
                </c:pt>
                <c:pt idx="47">
                  <c:v>3</c:v>
                </c:pt>
                <c:pt idx="48">
                  <c:v>3</c:v>
                </c:pt>
                <c:pt idx="49">
                  <c:v>3</c:v>
                </c:pt>
                <c:pt idx="50">
                  <c:v>3</c:v>
                </c:pt>
                <c:pt idx="51">
                  <c:v>3</c:v>
                </c:pt>
                <c:pt idx="52">
                  <c:v>3</c:v>
                </c:pt>
                <c:pt idx="53">
                  <c:v>3</c:v>
                </c:pt>
                <c:pt idx="54">
                  <c:v>3</c:v>
                </c:pt>
                <c:pt idx="55">
                  <c:v>3</c:v>
                </c:pt>
                <c:pt idx="56">
                  <c:v>3</c:v>
                </c:pt>
                <c:pt idx="57">
                  <c:v>3</c:v>
                </c:pt>
                <c:pt idx="58">
                  <c:v>3</c:v>
                </c:pt>
                <c:pt idx="59">
                  <c:v>3</c:v>
                </c:pt>
                <c:pt idx="60">
                  <c:v>3</c:v>
                </c:pt>
                <c:pt idx="61">
                  <c:v>3</c:v>
                </c:pt>
                <c:pt idx="62">
                  <c:v>3</c:v>
                </c:pt>
                <c:pt idx="63">
                  <c:v>3</c:v>
                </c:pt>
                <c:pt idx="64">
                  <c:v>3</c:v>
                </c:pt>
                <c:pt idx="65">
                  <c:v>3</c:v>
                </c:pt>
                <c:pt idx="66">
                  <c:v>3</c:v>
                </c:pt>
                <c:pt idx="67">
                  <c:v>3</c:v>
                </c:pt>
                <c:pt idx="68">
                  <c:v>3</c:v>
                </c:pt>
                <c:pt idx="69">
                  <c:v>3</c:v>
                </c:pt>
                <c:pt idx="70">
                  <c:v>3</c:v>
                </c:pt>
                <c:pt idx="71">
                  <c:v>3</c:v>
                </c:pt>
                <c:pt idx="72">
                  <c:v>3</c:v>
                </c:pt>
                <c:pt idx="73">
                  <c:v>3</c:v>
                </c:pt>
                <c:pt idx="74">
                  <c:v>3</c:v>
                </c:pt>
                <c:pt idx="75">
                  <c:v>3</c:v>
                </c:pt>
                <c:pt idx="76">
                  <c:v>3</c:v>
                </c:pt>
                <c:pt idx="77">
                  <c:v>3</c:v>
                </c:pt>
                <c:pt idx="78">
                  <c:v>3</c:v>
                </c:pt>
                <c:pt idx="79">
                  <c:v>3</c:v>
                </c:pt>
                <c:pt idx="80">
                  <c:v>3</c:v>
                </c:pt>
                <c:pt idx="81">
                  <c:v>3</c:v>
                </c:pt>
                <c:pt idx="82">
                  <c:v>3</c:v>
                </c:pt>
                <c:pt idx="83">
                  <c:v>3</c:v>
                </c:pt>
                <c:pt idx="84">
                  <c:v>3</c:v>
                </c:pt>
                <c:pt idx="85">
                  <c:v>3</c:v>
                </c:pt>
                <c:pt idx="86">
                  <c:v>3</c:v>
                </c:pt>
                <c:pt idx="87">
                  <c:v>3</c:v>
                </c:pt>
                <c:pt idx="88">
                  <c:v>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9-A125-43FC-9827-26B2B4C44170}"/>
            </c:ext>
          </c:extLst>
        </c:ser>
        <c:ser>
          <c:idx val="2"/>
          <c:order val="2"/>
          <c:tx>
            <c:v>Seuil de contrôle</c:v>
          </c:tx>
          <c:spPr>
            <a:ln>
              <a:solidFill>
                <a:schemeClr val="accent2"/>
              </a:solidFill>
            </a:ln>
          </c:spPr>
          <c:marker>
            <c:symbol val="none"/>
          </c:marker>
          <c:xVal>
            <c:numRef>
              <c:f>SURVEILLANCE!$A$12:$A$100</c:f>
              <c:numCache>
                <c:formatCode>m/d/yyyy</c:formatCode>
                <c:ptCount val="89"/>
              </c:numCache>
            </c:numRef>
          </c:xVal>
          <c:yVal>
            <c:numRef>
              <c:f>SURVEILLANCE!$S$11:$S$100</c:f>
              <c:numCache>
                <c:formatCode>0.00</c:formatCode>
                <c:ptCount val="90"/>
                <c:pt idx="0">
                  <c:v>4</c:v>
                </c:pt>
                <c:pt idx="1">
                  <c:v>4</c:v>
                </c:pt>
                <c:pt idx="2">
                  <c:v>4</c:v>
                </c:pt>
                <c:pt idx="3">
                  <c:v>4</c:v>
                </c:pt>
                <c:pt idx="4">
                  <c:v>4</c:v>
                </c:pt>
                <c:pt idx="5">
                  <c:v>4</c:v>
                </c:pt>
                <c:pt idx="6">
                  <c:v>4</c:v>
                </c:pt>
                <c:pt idx="7">
                  <c:v>4</c:v>
                </c:pt>
                <c:pt idx="8">
                  <c:v>4</c:v>
                </c:pt>
                <c:pt idx="9">
                  <c:v>4</c:v>
                </c:pt>
                <c:pt idx="10">
                  <c:v>4</c:v>
                </c:pt>
                <c:pt idx="11">
                  <c:v>4</c:v>
                </c:pt>
                <c:pt idx="12">
                  <c:v>4</c:v>
                </c:pt>
                <c:pt idx="13">
                  <c:v>4</c:v>
                </c:pt>
                <c:pt idx="14">
                  <c:v>4</c:v>
                </c:pt>
                <c:pt idx="15">
                  <c:v>4</c:v>
                </c:pt>
                <c:pt idx="16">
                  <c:v>4</c:v>
                </c:pt>
                <c:pt idx="17">
                  <c:v>4</c:v>
                </c:pt>
                <c:pt idx="18">
                  <c:v>4</c:v>
                </c:pt>
                <c:pt idx="19">
                  <c:v>4</c:v>
                </c:pt>
                <c:pt idx="20">
                  <c:v>4</c:v>
                </c:pt>
                <c:pt idx="21">
                  <c:v>4</c:v>
                </c:pt>
                <c:pt idx="22">
                  <c:v>4</c:v>
                </c:pt>
                <c:pt idx="23">
                  <c:v>4</c:v>
                </c:pt>
                <c:pt idx="24">
                  <c:v>4</c:v>
                </c:pt>
                <c:pt idx="25">
                  <c:v>4</c:v>
                </c:pt>
                <c:pt idx="26">
                  <c:v>4</c:v>
                </c:pt>
                <c:pt idx="27">
                  <c:v>4</c:v>
                </c:pt>
                <c:pt idx="28">
                  <c:v>4</c:v>
                </c:pt>
                <c:pt idx="29">
                  <c:v>4</c:v>
                </c:pt>
                <c:pt idx="30">
                  <c:v>4</c:v>
                </c:pt>
                <c:pt idx="31">
                  <c:v>4</c:v>
                </c:pt>
                <c:pt idx="32">
                  <c:v>4</c:v>
                </c:pt>
                <c:pt idx="33">
                  <c:v>4</c:v>
                </c:pt>
                <c:pt idx="34">
                  <c:v>4</c:v>
                </c:pt>
                <c:pt idx="35">
                  <c:v>4</c:v>
                </c:pt>
                <c:pt idx="36">
                  <c:v>4</c:v>
                </c:pt>
                <c:pt idx="37">
                  <c:v>4</c:v>
                </c:pt>
                <c:pt idx="38">
                  <c:v>4</c:v>
                </c:pt>
                <c:pt idx="39">
                  <c:v>4</c:v>
                </c:pt>
                <c:pt idx="40">
                  <c:v>4</c:v>
                </c:pt>
                <c:pt idx="41">
                  <c:v>4</c:v>
                </c:pt>
                <c:pt idx="42">
                  <c:v>4</c:v>
                </c:pt>
                <c:pt idx="43">
                  <c:v>4</c:v>
                </c:pt>
                <c:pt idx="44">
                  <c:v>4</c:v>
                </c:pt>
                <c:pt idx="45">
                  <c:v>4</c:v>
                </c:pt>
                <c:pt idx="46">
                  <c:v>4</c:v>
                </c:pt>
                <c:pt idx="47">
                  <c:v>4</c:v>
                </c:pt>
                <c:pt idx="48">
                  <c:v>4</c:v>
                </c:pt>
                <c:pt idx="49">
                  <c:v>4</c:v>
                </c:pt>
                <c:pt idx="50">
                  <c:v>4</c:v>
                </c:pt>
                <c:pt idx="51">
                  <c:v>4</c:v>
                </c:pt>
                <c:pt idx="52">
                  <c:v>4</c:v>
                </c:pt>
                <c:pt idx="53">
                  <c:v>4</c:v>
                </c:pt>
                <c:pt idx="54">
                  <c:v>4</c:v>
                </c:pt>
                <c:pt idx="55">
                  <c:v>4</c:v>
                </c:pt>
                <c:pt idx="56">
                  <c:v>4</c:v>
                </c:pt>
                <c:pt idx="57">
                  <c:v>4</c:v>
                </c:pt>
                <c:pt idx="58">
                  <c:v>4</c:v>
                </c:pt>
                <c:pt idx="59">
                  <c:v>4</c:v>
                </c:pt>
                <c:pt idx="60">
                  <c:v>4</c:v>
                </c:pt>
                <c:pt idx="61">
                  <c:v>4</c:v>
                </c:pt>
                <c:pt idx="62">
                  <c:v>4</c:v>
                </c:pt>
                <c:pt idx="63">
                  <c:v>4</c:v>
                </c:pt>
                <c:pt idx="64">
                  <c:v>4</c:v>
                </c:pt>
                <c:pt idx="65">
                  <c:v>4</c:v>
                </c:pt>
                <c:pt idx="66">
                  <c:v>4</c:v>
                </c:pt>
                <c:pt idx="67">
                  <c:v>4</c:v>
                </c:pt>
                <c:pt idx="68">
                  <c:v>4</c:v>
                </c:pt>
                <c:pt idx="69">
                  <c:v>4</c:v>
                </c:pt>
                <c:pt idx="70">
                  <c:v>4</c:v>
                </c:pt>
                <c:pt idx="71">
                  <c:v>4</c:v>
                </c:pt>
                <c:pt idx="72">
                  <c:v>4</c:v>
                </c:pt>
                <c:pt idx="73">
                  <c:v>4</c:v>
                </c:pt>
                <c:pt idx="74">
                  <c:v>4</c:v>
                </c:pt>
                <c:pt idx="75">
                  <c:v>4</c:v>
                </c:pt>
                <c:pt idx="76">
                  <c:v>4</c:v>
                </c:pt>
                <c:pt idx="77">
                  <c:v>4</c:v>
                </c:pt>
                <c:pt idx="78">
                  <c:v>4</c:v>
                </c:pt>
                <c:pt idx="79">
                  <c:v>4</c:v>
                </c:pt>
                <c:pt idx="80">
                  <c:v>4</c:v>
                </c:pt>
                <c:pt idx="81">
                  <c:v>4</c:v>
                </c:pt>
                <c:pt idx="82">
                  <c:v>4</c:v>
                </c:pt>
                <c:pt idx="83">
                  <c:v>4</c:v>
                </c:pt>
                <c:pt idx="84">
                  <c:v>4</c:v>
                </c:pt>
                <c:pt idx="85">
                  <c:v>4</c:v>
                </c:pt>
                <c:pt idx="86">
                  <c:v>4</c:v>
                </c:pt>
                <c:pt idx="87">
                  <c:v>4</c:v>
                </c:pt>
                <c:pt idx="88">
                  <c:v>4</c:v>
                </c:pt>
                <c:pt idx="89">
                  <c:v>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A-A125-43FC-9827-26B2B4C4417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97620728"/>
        <c:axId val="1"/>
      </c:scatterChart>
      <c:valAx>
        <c:axId val="497620728"/>
        <c:scaling>
          <c:orientation val="minMax"/>
        </c:scaling>
        <c:delete val="0"/>
        <c:axPos val="b"/>
        <c:numFmt formatCode="dd/mm/yy;@" sourceLinked="0"/>
        <c:majorTickMark val="out"/>
        <c:minorTickMark val="out"/>
        <c:tickLblPos val="nextTo"/>
        <c:spPr>
          <a:ln/>
        </c:spPr>
        <c:txPr>
          <a:bodyPr rot="-210000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"/>
        <c:crosses val="autoZero"/>
        <c:crossBetween val="midCat"/>
      </c:valAx>
      <c:valAx>
        <c:axId val="1"/>
        <c:scaling>
          <c:orientation val="minMax"/>
          <c:max val="8"/>
          <c:min val="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Flore totale (en LOG eq.bact./l)</a:t>
                </a:r>
              </a:p>
            </c:rich>
          </c:tx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497620728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/>
            </a:pPr>
            <a:r>
              <a:rPr lang="en-US" sz="1600" b="1" i="0" cap="all" baseline="0">
                <a:effectLst/>
              </a:rPr>
              <a:t>Graphique de suivi de la biomasse totale d'une eau</a:t>
            </a:r>
            <a:endParaRPr lang="fr-FR" sz="1600">
              <a:effectLst/>
            </a:endParaRPr>
          </a:p>
          <a:p>
            <a:pPr>
              <a:defRPr sz="1600"/>
            </a:pPr>
            <a:r>
              <a:rPr lang="en-US" sz="1600" b="1" i="0" cap="all" baseline="0">
                <a:effectLst/>
              </a:rPr>
              <a:t>(CARTOGRAPHIE)</a:t>
            </a:r>
            <a:endParaRPr lang="fr-FR" sz="1600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v>Résultats en LOG</c:v>
          </c:tx>
          <c:spPr>
            <a:solidFill>
              <a:srgbClr val="92D050"/>
            </a:solidFill>
            <a:ln>
              <a:solidFill>
                <a:schemeClr val="tx1"/>
              </a:solidFill>
            </a:ln>
          </c:spPr>
          <c:invertIfNegative val="0"/>
          <c:dPt>
            <c:idx val="1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1-913D-4EED-8209-982C71C48755}"/>
              </c:ext>
            </c:extLst>
          </c:dPt>
          <c:dPt>
            <c:idx val="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3-913D-4EED-8209-982C71C48755}"/>
              </c:ext>
            </c:extLst>
          </c:dPt>
          <c:dPt>
            <c:idx val="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5-913D-4EED-8209-982C71C48755}"/>
              </c:ext>
            </c:extLst>
          </c:dPt>
          <c:dPt>
            <c:idx val="4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7-913D-4EED-8209-982C71C48755}"/>
              </c:ext>
            </c:extLst>
          </c:dPt>
          <c:dPt>
            <c:idx val="5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9-913D-4EED-8209-982C71C48755}"/>
              </c:ext>
            </c:extLst>
          </c:dPt>
          <c:dPt>
            <c:idx val="6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B-913D-4EED-8209-982C71C48755}"/>
              </c:ext>
            </c:extLst>
          </c:dPt>
          <c:dPt>
            <c:idx val="7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D-913D-4EED-8209-982C71C48755}"/>
              </c:ext>
            </c:extLst>
          </c:dPt>
          <c:dPt>
            <c:idx val="8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F-913D-4EED-8209-982C71C48755}"/>
              </c:ext>
            </c:extLst>
          </c:dPt>
          <c:dPt>
            <c:idx val="9"/>
            <c:invertIfNegative val="0"/>
            <c:bubble3D val="0"/>
            <c:extLst>
              <c:ext xmlns:c16="http://schemas.microsoft.com/office/drawing/2014/chart" uri="{C3380CC4-5D6E-409C-BE32-E72D297353CC}">
                <c16:uniqueId val="{00000011-913D-4EED-8209-982C71C48755}"/>
              </c:ext>
            </c:extLst>
          </c:dPt>
          <c:dPt>
            <c:idx val="1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13-913D-4EED-8209-982C71C48755}"/>
              </c:ext>
            </c:extLst>
          </c:dPt>
          <c:dPt>
            <c:idx val="11"/>
            <c:invertIfNegative val="0"/>
            <c:bubble3D val="0"/>
            <c:extLst>
              <c:ext xmlns:c16="http://schemas.microsoft.com/office/drawing/2014/chart" uri="{C3380CC4-5D6E-409C-BE32-E72D297353CC}">
                <c16:uniqueId val="{00000015-913D-4EED-8209-982C71C48755}"/>
              </c:ext>
            </c:extLst>
          </c:dPt>
          <c:dPt>
            <c:idx val="1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17-913D-4EED-8209-982C71C48755}"/>
              </c:ext>
            </c:extLst>
          </c:dPt>
          <c:dLbls>
            <c:numFmt formatCode="#,##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CARTOGRAPHIE!$A$12:$A$34</c:f>
              <c:numCache>
                <c:formatCode>General</c:formatCode>
                <c:ptCount val="23"/>
              </c:numCache>
            </c:numRef>
          </c:cat>
          <c:val>
            <c:numRef>
              <c:f>CARTOGRAPHIE!$H$12:$H$34</c:f>
              <c:numCache>
                <c:formatCode>0.00</c:formatCode>
                <c:ptCount val="2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8-913D-4EED-8209-982C71C4875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97623024"/>
        <c:axId val="1"/>
      </c:barChart>
      <c:lineChart>
        <c:grouping val="standard"/>
        <c:varyColors val="0"/>
        <c:ser>
          <c:idx val="0"/>
          <c:order val="1"/>
          <c:tx>
            <c:v>Seuil de surveillance</c:v>
          </c:tx>
          <c:spPr>
            <a:ln>
              <a:solidFill>
                <a:srgbClr val="FFC000"/>
              </a:solidFill>
            </a:ln>
          </c:spPr>
          <c:marker>
            <c:symbol val="none"/>
          </c:marker>
          <c:val>
            <c:numRef>
              <c:f>CARTOGRAPHIE!$R$12:$R$34</c:f>
              <c:numCache>
                <c:formatCode>0.00</c:formatCode>
                <c:ptCount val="23"/>
                <c:pt idx="0">
                  <c:v>3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3</c:v>
                </c:pt>
                <c:pt idx="5">
                  <c:v>3</c:v>
                </c:pt>
                <c:pt idx="6">
                  <c:v>3</c:v>
                </c:pt>
                <c:pt idx="7">
                  <c:v>3</c:v>
                </c:pt>
                <c:pt idx="8">
                  <c:v>3</c:v>
                </c:pt>
                <c:pt idx="9">
                  <c:v>3</c:v>
                </c:pt>
                <c:pt idx="10">
                  <c:v>3</c:v>
                </c:pt>
                <c:pt idx="11">
                  <c:v>3</c:v>
                </c:pt>
                <c:pt idx="12">
                  <c:v>3</c:v>
                </c:pt>
                <c:pt idx="13">
                  <c:v>3</c:v>
                </c:pt>
                <c:pt idx="14">
                  <c:v>3</c:v>
                </c:pt>
                <c:pt idx="15">
                  <c:v>3</c:v>
                </c:pt>
                <c:pt idx="16">
                  <c:v>3</c:v>
                </c:pt>
                <c:pt idx="17">
                  <c:v>3</c:v>
                </c:pt>
                <c:pt idx="18">
                  <c:v>3</c:v>
                </c:pt>
                <c:pt idx="19">
                  <c:v>3</c:v>
                </c:pt>
                <c:pt idx="20">
                  <c:v>3</c:v>
                </c:pt>
                <c:pt idx="21">
                  <c:v>3</c:v>
                </c:pt>
                <c:pt idx="22">
                  <c:v>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9-913D-4EED-8209-982C71C48755}"/>
            </c:ext>
          </c:extLst>
        </c:ser>
        <c:ser>
          <c:idx val="2"/>
          <c:order val="2"/>
          <c:tx>
            <c:v>Seuil de contrôle</c:v>
          </c:tx>
          <c:spPr>
            <a:ln>
              <a:solidFill>
                <a:schemeClr val="accent2"/>
              </a:solidFill>
            </a:ln>
          </c:spPr>
          <c:marker>
            <c:symbol val="none"/>
          </c:marker>
          <c:val>
            <c:numRef>
              <c:f>CARTOGRAPHIE!$S$12:$S$34</c:f>
              <c:numCache>
                <c:formatCode>0.00</c:formatCode>
                <c:ptCount val="23"/>
                <c:pt idx="0">
                  <c:v>4</c:v>
                </c:pt>
                <c:pt idx="1">
                  <c:v>4</c:v>
                </c:pt>
                <c:pt idx="2">
                  <c:v>4</c:v>
                </c:pt>
                <c:pt idx="3">
                  <c:v>4</c:v>
                </c:pt>
                <c:pt idx="4">
                  <c:v>4</c:v>
                </c:pt>
                <c:pt idx="5">
                  <c:v>4</c:v>
                </c:pt>
                <c:pt idx="6">
                  <c:v>4</c:v>
                </c:pt>
                <c:pt idx="7">
                  <c:v>4</c:v>
                </c:pt>
                <c:pt idx="8">
                  <c:v>4</c:v>
                </c:pt>
                <c:pt idx="9">
                  <c:v>4</c:v>
                </c:pt>
                <c:pt idx="10">
                  <c:v>4</c:v>
                </c:pt>
                <c:pt idx="11">
                  <c:v>4</c:v>
                </c:pt>
                <c:pt idx="12">
                  <c:v>4</c:v>
                </c:pt>
                <c:pt idx="13">
                  <c:v>4</c:v>
                </c:pt>
                <c:pt idx="14">
                  <c:v>4</c:v>
                </c:pt>
                <c:pt idx="15">
                  <c:v>4</c:v>
                </c:pt>
                <c:pt idx="16">
                  <c:v>4</c:v>
                </c:pt>
                <c:pt idx="17">
                  <c:v>4</c:v>
                </c:pt>
                <c:pt idx="18">
                  <c:v>4</c:v>
                </c:pt>
                <c:pt idx="19">
                  <c:v>4</c:v>
                </c:pt>
                <c:pt idx="20">
                  <c:v>4</c:v>
                </c:pt>
                <c:pt idx="21">
                  <c:v>4</c:v>
                </c:pt>
                <c:pt idx="22">
                  <c:v>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A-913D-4EED-8209-982C71C4875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97623024"/>
        <c:axId val="1"/>
      </c:lineChart>
      <c:catAx>
        <c:axId val="4976230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100000"/>
          <a:lstStyle/>
          <a:p>
            <a:pPr>
              <a:defRPr sz="1200"/>
            </a:pPr>
            <a:endParaRPr lang="en-US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  <c:max val="8"/>
          <c:min val="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Flore totale (en LOG eq.bact./l)</a:t>
                </a:r>
              </a:p>
            </c:rich>
          </c:tx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49762302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6B5F7985-B089-421A-ABD9-A3D121A2F411}">
  <sheetPr codeName="Graphique1"/>
  <sheetViews>
    <sheetView zoomScale="115" workbookViewId="0"/>
  </sheetViews>
  <pageMargins left="0.7" right="0.7" top="0.75" bottom="0.75" header="0.3" footer="0.3"/>
  <pageSetup paperSize="9" orientation="landscape" r:id="rId1"/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B8BECC20-CD2B-4D7E-B527-925706EFDC35}">
  <sheetPr codeName="Graphique2"/>
  <sheetViews>
    <sheetView zoomScale="115" workbookViewId="0"/>
  </sheetViews>
  <pageMargins left="0.7" right="0.7" top="0.75" bottom="0.75" header="0.3" footer="0.3"/>
  <pageSetup paperSize="9"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849923</xdr:colOff>
      <xdr:row>0</xdr:row>
      <xdr:rowOff>0</xdr:rowOff>
    </xdr:from>
    <xdr:to>
      <xdr:col>10</xdr:col>
      <xdr:colOff>2249364</xdr:colOff>
      <xdr:row>5</xdr:row>
      <xdr:rowOff>73270</xdr:rowOff>
    </xdr:to>
    <xdr:pic>
      <xdr:nvPicPr>
        <xdr:cNvPr id="4" name="Image 3" descr="lum3">
          <a:extLst>
            <a:ext uri="{FF2B5EF4-FFF2-40B4-BE49-F238E27FC236}">
              <a16:creationId xmlns:a16="http://schemas.microsoft.com/office/drawing/2014/main" id="{04A29835-0156-4180-B259-07667DD5D33A}"/>
            </a:ext>
          </a:extLst>
        </xdr:cNvPr>
        <xdr:cNvPicPr/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726"/>
        <a:stretch/>
      </xdr:blipFill>
      <xdr:spPr bwMode="auto">
        <a:xfrm>
          <a:off x="12675577" y="0"/>
          <a:ext cx="1399441" cy="1055078"/>
        </a:xfrm>
        <a:prstGeom prst="rect">
          <a:avLst/>
        </a:prstGeom>
        <a:noFill/>
        <a:ln w="12700" cmpd="sng">
          <a:noFill/>
          <a:miter lim="800000"/>
          <a:headEnd/>
          <a:tailEnd/>
        </a:ln>
        <a:effectLst/>
      </xdr:spPr>
    </xdr:pic>
    <xdr:clientData/>
  </xdr:twoCellAnchor>
  <xdr:twoCellAnchor editAs="oneCell">
    <xdr:from>
      <xdr:col>0</xdr:col>
      <xdr:colOff>0</xdr:colOff>
      <xdr:row>2</xdr:row>
      <xdr:rowOff>57150</xdr:rowOff>
    </xdr:from>
    <xdr:to>
      <xdr:col>0</xdr:col>
      <xdr:colOff>2020957</xdr:colOff>
      <xdr:row>4</xdr:row>
      <xdr:rowOff>93807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0CBA64B7-C87D-4F3B-843E-AA8A839E5D1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457200"/>
          <a:ext cx="2020957" cy="42146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301370" cy="6071152"/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A4FCE97F-BA42-416D-8C21-9841DB41A11A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835270</xdr:colOff>
      <xdr:row>0</xdr:row>
      <xdr:rowOff>0</xdr:rowOff>
    </xdr:from>
    <xdr:to>
      <xdr:col>10</xdr:col>
      <xdr:colOff>2230901</xdr:colOff>
      <xdr:row>5</xdr:row>
      <xdr:rowOff>73270</xdr:rowOff>
    </xdr:to>
    <xdr:pic>
      <xdr:nvPicPr>
        <xdr:cNvPr id="4" name="Image 3" descr="lum3">
          <a:extLst>
            <a:ext uri="{FF2B5EF4-FFF2-40B4-BE49-F238E27FC236}">
              <a16:creationId xmlns:a16="http://schemas.microsoft.com/office/drawing/2014/main" id="{F2FDB9C8-5C5E-4C2B-8884-27EC244BE181}"/>
            </a:ext>
          </a:extLst>
        </xdr:cNvPr>
        <xdr:cNvPicPr/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726"/>
        <a:stretch/>
      </xdr:blipFill>
      <xdr:spPr bwMode="auto">
        <a:xfrm>
          <a:off x="11495943" y="0"/>
          <a:ext cx="1399441" cy="1055078"/>
        </a:xfrm>
        <a:prstGeom prst="rect">
          <a:avLst/>
        </a:prstGeom>
        <a:noFill/>
        <a:ln w="12700" cmpd="sng">
          <a:noFill/>
          <a:miter lim="800000"/>
          <a:headEnd/>
          <a:tailEnd/>
        </a:ln>
        <a:effectLst/>
      </xdr:spPr>
    </xdr:pic>
    <xdr:clientData/>
  </xdr:twoCellAnchor>
  <xdr:twoCellAnchor editAs="oneCell">
    <xdr:from>
      <xdr:col>0</xdr:col>
      <xdr:colOff>0</xdr:colOff>
      <xdr:row>2</xdr:row>
      <xdr:rowOff>104775</xdr:rowOff>
    </xdr:from>
    <xdr:to>
      <xdr:col>0</xdr:col>
      <xdr:colOff>2020957</xdr:colOff>
      <xdr:row>4</xdr:row>
      <xdr:rowOff>143337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8E75FEEA-D22E-4BD0-9EBF-01BF645F5E9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504825"/>
          <a:ext cx="2020957" cy="421467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9289774" cy="6062870"/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0D767AA0-1BF7-4C25-9150-96BCF9ACE14E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mailto:n.fabre@gl-biocontrol.com" TargetMode="External"/><Relationship Id="rId2" Type="http://schemas.openxmlformats.org/officeDocument/2006/relationships/hyperlink" Target="mailto:y.fournier@gl-biocontrol.com" TargetMode="External"/><Relationship Id="rId1" Type="http://schemas.openxmlformats.org/officeDocument/2006/relationships/hyperlink" Target="mailto:contact@gl-biocontrol" TargetMode="External"/><Relationship Id="rId4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E4FBE6-6267-43E5-931E-5896CEF996DF}">
  <sheetPr codeName="Feuil14">
    <pageSetUpPr fitToPage="1"/>
  </sheetPr>
  <dimension ref="A1:Y100"/>
  <sheetViews>
    <sheetView zoomScaleNormal="100" workbookViewId="0">
      <selection activeCell="J6" sqref="J6"/>
    </sheetView>
  </sheetViews>
  <sheetFormatPr baseColWidth="10" defaultColWidth="11.44140625" defaultRowHeight="14.4" x14ac:dyDescent="0.3"/>
  <cols>
    <col min="1" max="1" width="30.6640625" style="2" customWidth="1"/>
    <col min="2" max="3" width="10.109375" style="1" customWidth="1"/>
    <col min="4" max="4" width="8.5546875" style="1" customWidth="1"/>
    <col min="5" max="5" width="8.6640625" style="1" customWidth="1"/>
    <col min="6" max="6" width="13" style="1" bestFit="1" customWidth="1"/>
    <col min="7" max="7" width="11.6640625" style="1" bestFit="1" customWidth="1"/>
    <col min="8" max="8" width="11.6640625" style="1" customWidth="1"/>
    <col min="9" max="9" width="37.109375" style="1" customWidth="1"/>
    <col min="10" max="10" width="39.88671875" style="1" customWidth="1"/>
    <col min="11" max="11" width="46" style="1" customWidth="1"/>
    <col min="12" max="12" width="34.88671875" style="1" customWidth="1"/>
    <col min="13" max="16384" width="11.44140625" style="1"/>
  </cols>
  <sheetData>
    <row r="1" spans="1:25" ht="17.25" customHeight="1" thickBot="1" x14ac:dyDescent="0.35">
      <c r="A1" s="109"/>
      <c r="B1" s="112" t="s">
        <v>37</v>
      </c>
      <c r="C1" s="113"/>
      <c r="D1" s="113"/>
      <c r="E1" s="113"/>
      <c r="F1" s="113"/>
      <c r="G1" s="113"/>
      <c r="H1" s="114"/>
      <c r="I1" s="121" t="s">
        <v>18</v>
      </c>
      <c r="J1" s="122"/>
      <c r="K1" s="91" t="s">
        <v>36</v>
      </c>
      <c r="L1" s="38"/>
    </row>
    <row r="2" spans="1:25" ht="15" customHeight="1" x14ac:dyDescent="0.3">
      <c r="A2" s="110"/>
      <c r="B2" s="115"/>
      <c r="C2" s="116"/>
      <c r="D2" s="116"/>
      <c r="E2" s="116"/>
      <c r="F2" s="116"/>
      <c r="G2" s="116"/>
      <c r="H2" s="117"/>
      <c r="I2" s="37" t="s">
        <v>17</v>
      </c>
      <c r="J2" s="36"/>
      <c r="K2" s="92"/>
    </row>
    <row r="3" spans="1:25" ht="15" customHeight="1" x14ac:dyDescent="0.3">
      <c r="A3" s="110"/>
      <c r="B3" s="115"/>
      <c r="C3" s="116"/>
      <c r="D3" s="116"/>
      <c r="E3" s="116"/>
      <c r="F3" s="116"/>
      <c r="G3" s="116"/>
      <c r="H3" s="117"/>
      <c r="I3" s="35" t="s">
        <v>16</v>
      </c>
      <c r="J3" s="36"/>
      <c r="K3" s="92"/>
    </row>
    <row r="4" spans="1:25" ht="15" customHeight="1" x14ac:dyDescent="0.3">
      <c r="A4" s="110"/>
      <c r="B4" s="115"/>
      <c r="C4" s="116"/>
      <c r="D4" s="116"/>
      <c r="E4" s="116"/>
      <c r="F4" s="116"/>
      <c r="G4" s="116"/>
      <c r="H4" s="117"/>
      <c r="I4" s="35" t="s">
        <v>15</v>
      </c>
      <c r="J4" s="36"/>
      <c r="K4" s="92"/>
    </row>
    <row r="5" spans="1:25" ht="15" customHeight="1" x14ac:dyDescent="0.3">
      <c r="A5" s="110"/>
      <c r="B5" s="118"/>
      <c r="C5" s="119"/>
      <c r="D5" s="119"/>
      <c r="E5" s="119"/>
      <c r="F5" s="119"/>
      <c r="G5" s="119"/>
      <c r="H5" s="120"/>
      <c r="I5" s="35" t="s">
        <v>14</v>
      </c>
      <c r="J5" s="36">
        <v>2023</v>
      </c>
      <c r="K5" s="92"/>
    </row>
    <row r="6" spans="1:25" ht="15" customHeight="1" x14ac:dyDescent="0.3">
      <c r="A6" s="110"/>
      <c r="B6" s="94" t="s">
        <v>35</v>
      </c>
      <c r="C6" s="95"/>
      <c r="D6" s="95"/>
      <c r="E6" s="95"/>
      <c r="F6" s="95"/>
      <c r="G6" s="95"/>
      <c r="H6" s="96"/>
      <c r="I6" s="35" t="s">
        <v>12</v>
      </c>
      <c r="J6" s="34">
        <v>3</v>
      </c>
      <c r="K6" s="92"/>
    </row>
    <row r="7" spans="1:25" ht="15" customHeight="1" thickBot="1" x14ac:dyDescent="0.35">
      <c r="A7" s="111"/>
      <c r="B7" s="97"/>
      <c r="C7" s="98"/>
      <c r="D7" s="98"/>
      <c r="E7" s="98"/>
      <c r="F7" s="98"/>
      <c r="G7" s="98"/>
      <c r="H7" s="99"/>
      <c r="I7" s="33" t="s">
        <v>11</v>
      </c>
      <c r="J7" s="32">
        <v>4</v>
      </c>
      <c r="K7" s="93"/>
    </row>
    <row r="8" spans="1:25" s="5" customFormat="1" ht="15" thickBot="1" x14ac:dyDescent="0.35">
      <c r="A8" s="31"/>
      <c r="B8" s="30"/>
      <c r="C8" s="30"/>
      <c r="D8" s="30"/>
      <c r="E8" s="29"/>
      <c r="F8" s="27"/>
      <c r="G8" s="27"/>
      <c r="H8" s="27"/>
      <c r="I8" s="27"/>
      <c r="J8" s="27"/>
      <c r="K8" s="27"/>
      <c r="L8" s="1"/>
      <c r="P8" s="6"/>
      <c r="Q8" s="7"/>
      <c r="R8" s="7"/>
      <c r="S8" s="7"/>
      <c r="T8" s="7"/>
      <c r="U8" s="7"/>
      <c r="V8" s="7"/>
      <c r="W8" s="7"/>
      <c r="X8" s="6"/>
      <c r="Y8" s="6"/>
    </row>
    <row r="9" spans="1:25" s="5" customFormat="1" ht="15" customHeight="1" x14ac:dyDescent="0.3">
      <c r="A9" s="100" t="s">
        <v>10</v>
      </c>
      <c r="B9" s="102" t="s">
        <v>9</v>
      </c>
      <c r="C9" s="102" t="s">
        <v>40</v>
      </c>
      <c r="D9" s="102" t="s">
        <v>8</v>
      </c>
      <c r="E9" s="102" t="s">
        <v>7</v>
      </c>
      <c r="F9" s="104" t="s">
        <v>6</v>
      </c>
      <c r="G9" s="104"/>
      <c r="H9" s="105"/>
      <c r="I9" s="123" t="s">
        <v>48</v>
      </c>
      <c r="J9" s="124"/>
      <c r="K9" s="106" t="s">
        <v>5</v>
      </c>
      <c r="L9" s="1"/>
      <c r="P9" s="6"/>
      <c r="Q9" s="7"/>
      <c r="R9" s="7"/>
      <c r="S9" s="7"/>
      <c r="T9" s="7"/>
      <c r="U9" s="7"/>
      <c r="V9" s="7"/>
      <c r="W9" s="7"/>
      <c r="X9" s="6"/>
      <c r="Y9" s="6"/>
    </row>
    <row r="10" spans="1:25" s="5" customFormat="1" ht="21.75" customHeight="1" x14ac:dyDescent="0.3">
      <c r="A10" s="101"/>
      <c r="B10" s="103"/>
      <c r="C10" s="103"/>
      <c r="D10" s="103"/>
      <c r="E10" s="103"/>
      <c r="F10" s="28" t="s">
        <v>4</v>
      </c>
      <c r="G10" s="127" t="s">
        <v>3</v>
      </c>
      <c r="H10" s="128"/>
      <c r="I10" s="125"/>
      <c r="J10" s="126"/>
      <c r="K10" s="107"/>
      <c r="L10" s="1"/>
      <c r="P10" s="6"/>
      <c r="Q10" s="7"/>
      <c r="R10" s="7"/>
      <c r="S10" s="7"/>
      <c r="T10" s="7"/>
      <c r="U10" s="7"/>
      <c r="V10" s="7"/>
      <c r="W10" s="7"/>
      <c r="X10" s="6"/>
      <c r="Y10" s="6"/>
    </row>
    <row r="11" spans="1:25" s="10" customFormat="1" ht="15" customHeight="1" thickBot="1" x14ac:dyDescent="0.35">
      <c r="A11" s="101"/>
      <c r="B11" s="70" t="s">
        <v>2</v>
      </c>
      <c r="C11" s="70" t="s">
        <v>1</v>
      </c>
      <c r="D11" s="70" t="s">
        <v>1</v>
      </c>
      <c r="E11" s="70" t="s">
        <v>1</v>
      </c>
      <c r="F11" s="71" t="s">
        <v>38</v>
      </c>
      <c r="G11" s="70" t="s">
        <v>39</v>
      </c>
      <c r="H11" s="72" t="s">
        <v>0</v>
      </c>
      <c r="I11" s="125"/>
      <c r="J11" s="126"/>
      <c r="K11" s="108"/>
      <c r="L11" s="1"/>
      <c r="N11" s="12"/>
      <c r="O11" s="11"/>
      <c r="P11" s="11"/>
      <c r="Q11" s="26"/>
      <c r="R11" s="26"/>
      <c r="S11" s="8">
        <f t="shared" ref="S11:S74" si="0">$J$7</f>
        <v>4</v>
      </c>
      <c r="T11" s="11"/>
      <c r="U11" s="11"/>
      <c r="V11" s="26"/>
      <c r="W11" s="26"/>
    </row>
    <row r="12" spans="1:25" s="10" customFormat="1" ht="15" customHeight="1" x14ac:dyDescent="0.3">
      <c r="A12" s="77"/>
      <c r="B12" s="78"/>
      <c r="C12" s="78"/>
      <c r="D12" s="25"/>
      <c r="E12" s="25"/>
      <c r="F12" s="24" t="str">
        <f>IF(OR(ISBLANK(B12),ISBLANK(D12),ISBLANK(E12))," ",IF((E12-D12)&lt;50000,"ERREUR",IF((D12-C12)&lt;=0, 1/(E12-D12)*1000/B12*1000,(D12-C12)/(E12-D12)*1000/B12*1000)))</f>
        <v xml:space="preserve"> </v>
      </c>
      <c r="G12" s="23" t="str">
        <f>IF(OR(ISBLANK(B12),ISBLANK(D12),ISBLANK(E12))," ",IF(F12="ERREUR", "ERREUR", F12*1000))</f>
        <v xml:space="preserve"> </v>
      </c>
      <c r="H12" s="22" t="str">
        <f>IF(OR(ISBLANK(B12),ISBLANK(D12),ISBLANK(E12))," ",IF(F12="ERREUR", "ERREUR", LOG(G12)))</f>
        <v xml:space="preserve"> </v>
      </c>
      <c r="I12" s="129" t="str">
        <f>IF(OR(ISBLANK(B12),ISBLANK(D12),ISBLANK(E12))," ",IF((E12-D12)&lt;50000,"Faible sensibilité. Contrôler le mélange du Standard, la température et l'état des réactifs.",IF(C12&gt;400,"Valeur du blanc méthode trop élevée. Vérifier la qualité microbiologique de l'eau stérile et des consommables."," ")))</f>
        <v xml:space="preserve"> </v>
      </c>
      <c r="J12" s="130"/>
      <c r="K12" s="40"/>
      <c r="N12" s="12"/>
      <c r="O12" s="11"/>
      <c r="P12" s="11"/>
      <c r="Q12" s="11"/>
      <c r="R12" s="9">
        <f t="shared" ref="R12:R75" si="1">$J$6</f>
        <v>3</v>
      </c>
      <c r="S12" s="8">
        <f t="shared" si="0"/>
        <v>4</v>
      </c>
      <c r="U12" s="11"/>
      <c r="V12" s="11"/>
      <c r="W12" s="11"/>
    </row>
    <row r="13" spans="1:25" s="10" customFormat="1" ht="15" customHeight="1" x14ac:dyDescent="0.3">
      <c r="A13" s="65"/>
      <c r="B13" s="21"/>
      <c r="C13" s="21"/>
      <c r="D13" s="21"/>
      <c r="E13" s="21"/>
      <c r="F13" s="20" t="str">
        <f>IF(OR(ISBLANK(B13),ISBLANK(D13),ISBLANK(E13))," ",IF((E13-D13)&lt;50000,"ERREUR",IF((D13-C13)&lt;=0, 1/(E13-D13)*1000/B13*1000,(D13-C13)/(E13-D13)*1000/B13*1000)))</f>
        <v xml:space="preserve"> </v>
      </c>
      <c r="G13" s="19" t="str">
        <f>IF(OR(ISBLANK(B13),ISBLANK(D13),ISBLANK(E13))," ",IF(F13="ERREUR", "ERREUR", F13*1000))</f>
        <v xml:space="preserve"> </v>
      </c>
      <c r="H13" s="18" t="str">
        <f>IF(OR(ISBLANK(B13),ISBLANK(D13),ISBLANK(E13))," ",IF(F13="ERREUR", "ERREUR", LOG(G13)))</f>
        <v xml:space="preserve"> </v>
      </c>
      <c r="I13" s="87" t="str">
        <f t="shared" ref="I13:I76" si="2">IF(OR(ISBLANK(B13),ISBLANK(D13),ISBLANK(E13))," ",IF((E13-D13)&lt;50000,"Faible sensibilité. Contrôler le mélange du Standard, la température et l'état des réactifs.",IF(C13&gt;400,"Valeur du blanc méthode trop élevée. Vérifier la qualité microbiologique de l'eau stérile et des consommables."," ")))</f>
        <v xml:space="preserve"> </v>
      </c>
      <c r="J13" s="88"/>
      <c r="K13" s="41"/>
      <c r="N13" s="12"/>
      <c r="O13" s="11"/>
      <c r="P13" s="11"/>
      <c r="Q13" s="11"/>
      <c r="R13" s="9">
        <f t="shared" si="1"/>
        <v>3</v>
      </c>
      <c r="S13" s="8">
        <f t="shared" si="0"/>
        <v>4</v>
      </c>
      <c r="T13" s="11"/>
      <c r="U13" s="11"/>
      <c r="V13" s="11"/>
      <c r="W13" s="11"/>
    </row>
    <row r="14" spans="1:25" s="10" customFormat="1" ht="15" customHeight="1" x14ac:dyDescent="0.3">
      <c r="A14" s="65"/>
      <c r="B14" s="21"/>
      <c r="C14" s="21"/>
      <c r="D14" s="21"/>
      <c r="E14" s="21"/>
      <c r="F14" s="20" t="str">
        <f t="shared" ref="F14:F26" si="3">IF(OR(ISBLANK(B14),ISBLANK(D14),ISBLANK(E14))," ",IF((E14-D14)&lt;50000,"ERREUR",IF((D14-C14)&lt;=0, 1/(E14-D14)*1000/B14*1000,(D14-C14)/(E14-D14)*1000/B14*1000)))</f>
        <v xml:space="preserve"> </v>
      </c>
      <c r="G14" s="19" t="str">
        <f t="shared" ref="G14:G26" si="4">IF(OR(ISBLANK(B14),ISBLANK(D14),ISBLANK(E14))," ",IF(F14="ERREUR", "ERREUR", F14*1000))</f>
        <v xml:space="preserve"> </v>
      </c>
      <c r="H14" s="18" t="str">
        <f t="shared" ref="H14:H26" si="5">IF(OR(ISBLANK(B14),ISBLANK(D14),ISBLANK(E14))," ",IF(F14="ERREUR", "ERREUR", LOG(G14)))</f>
        <v xml:space="preserve"> </v>
      </c>
      <c r="I14" s="87" t="str">
        <f t="shared" si="2"/>
        <v xml:space="preserve"> </v>
      </c>
      <c r="J14" s="88"/>
      <c r="K14" s="41"/>
      <c r="N14" s="12"/>
      <c r="O14" s="11"/>
      <c r="P14" s="11"/>
      <c r="Q14" s="11"/>
      <c r="R14" s="9">
        <f t="shared" si="1"/>
        <v>3</v>
      </c>
      <c r="S14" s="8">
        <f t="shared" si="0"/>
        <v>4</v>
      </c>
      <c r="T14" s="11"/>
      <c r="U14" s="11"/>
      <c r="V14" s="11"/>
      <c r="W14" s="11"/>
    </row>
    <row r="15" spans="1:25" s="10" customFormat="1" ht="15" customHeight="1" x14ac:dyDescent="0.3">
      <c r="A15" s="65"/>
      <c r="B15" s="21"/>
      <c r="C15" s="21"/>
      <c r="D15" s="21"/>
      <c r="E15" s="21"/>
      <c r="F15" s="20" t="str">
        <f t="shared" si="3"/>
        <v xml:space="preserve"> </v>
      </c>
      <c r="G15" s="19" t="str">
        <f t="shared" si="4"/>
        <v xml:space="preserve"> </v>
      </c>
      <c r="H15" s="18" t="str">
        <f t="shared" si="5"/>
        <v xml:space="preserve"> </v>
      </c>
      <c r="I15" s="87" t="str">
        <f t="shared" si="2"/>
        <v xml:space="preserve"> </v>
      </c>
      <c r="J15" s="88"/>
      <c r="K15" s="41"/>
      <c r="N15" s="12"/>
      <c r="O15" s="11"/>
      <c r="P15" s="11"/>
      <c r="Q15" s="11"/>
      <c r="R15" s="9">
        <f t="shared" si="1"/>
        <v>3</v>
      </c>
      <c r="S15" s="8">
        <f t="shared" si="0"/>
        <v>4</v>
      </c>
      <c r="T15" s="11"/>
      <c r="U15" s="11"/>
      <c r="V15" s="11"/>
      <c r="W15" s="11"/>
    </row>
    <row r="16" spans="1:25" s="10" customFormat="1" ht="15" customHeight="1" x14ac:dyDescent="0.3">
      <c r="A16" s="65"/>
      <c r="B16" s="21"/>
      <c r="C16" s="21"/>
      <c r="D16" s="21"/>
      <c r="E16" s="21"/>
      <c r="F16" s="20" t="str">
        <f t="shared" si="3"/>
        <v xml:space="preserve"> </v>
      </c>
      <c r="G16" s="19" t="str">
        <f t="shared" si="4"/>
        <v xml:space="preserve"> </v>
      </c>
      <c r="H16" s="18" t="str">
        <f t="shared" si="5"/>
        <v xml:space="preserve"> </v>
      </c>
      <c r="I16" s="87" t="str">
        <f t="shared" si="2"/>
        <v xml:space="preserve"> </v>
      </c>
      <c r="J16" s="88"/>
      <c r="K16" s="41"/>
      <c r="N16" s="12"/>
      <c r="O16" s="11"/>
      <c r="P16" s="11"/>
      <c r="Q16" s="11"/>
      <c r="R16" s="9">
        <f t="shared" si="1"/>
        <v>3</v>
      </c>
      <c r="S16" s="8">
        <f t="shared" si="0"/>
        <v>4</v>
      </c>
      <c r="T16" s="11"/>
      <c r="U16" s="11"/>
      <c r="V16" s="11"/>
      <c r="W16" s="11"/>
    </row>
    <row r="17" spans="1:25" s="10" customFormat="1" ht="15" customHeight="1" x14ac:dyDescent="0.3">
      <c r="A17" s="65"/>
      <c r="B17" s="21"/>
      <c r="C17" s="21"/>
      <c r="D17" s="21"/>
      <c r="E17" s="21"/>
      <c r="F17" s="20" t="str">
        <f t="shared" si="3"/>
        <v xml:space="preserve"> </v>
      </c>
      <c r="G17" s="19" t="str">
        <f t="shared" si="4"/>
        <v xml:space="preserve"> </v>
      </c>
      <c r="H17" s="18" t="str">
        <f t="shared" si="5"/>
        <v xml:space="preserve"> </v>
      </c>
      <c r="I17" s="87" t="str">
        <f t="shared" si="2"/>
        <v xml:space="preserve"> </v>
      </c>
      <c r="J17" s="88"/>
      <c r="K17" s="41"/>
      <c r="N17" s="12"/>
      <c r="O17" s="11"/>
      <c r="P17" s="11"/>
      <c r="Q17" s="11"/>
      <c r="R17" s="9">
        <f t="shared" si="1"/>
        <v>3</v>
      </c>
      <c r="S17" s="8">
        <f t="shared" si="0"/>
        <v>4</v>
      </c>
      <c r="T17" s="11"/>
      <c r="U17" s="11"/>
      <c r="V17" s="11"/>
      <c r="W17" s="11"/>
    </row>
    <row r="18" spans="1:25" s="10" customFormat="1" ht="15" customHeight="1" x14ac:dyDescent="0.3">
      <c r="A18" s="65"/>
      <c r="B18" s="21"/>
      <c r="C18" s="21"/>
      <c r="D18" s="21"/>
      <c r="E18" s="21"/>
      <c r="F18" s="20" t="str">
        <f t="shared" si="3"/>
        <v xml:space="preserve"> </v>
      </c>
      <c r="G18" s="19" t="str">
        <f t="shared" si="4"/>
        <v xml:space="preserve"> </v>
      </c>
      <c r="H18" s="18" t="str">
        <f t="shared" si="5"/>
        <v xml:space="preserve"> </v>
      </c>
      <c r="I18" s="87" t="str">
        <f t="shared" si="2"/>
        <v xml:space="preserve"> </v>
      </c>
      <c r="J18" s="88"/>
      <c r="K18" s="41"/>
      <c r="N18" s="12"/>
      <c r="O18" s="11"/>
      <c r="P18" s="11"/>
      <c r="Q18" s="11"/>
      <c r="R18" s="9">
        <f t="shared" si="1"/>
        <v>3</v>
      </c>
      <c r="S18" s="8">
        <f t="shared" si="0"/>
        <v>4</v>
      </c>
      <c r="T18" s="11"/>
      <c r="U18" s="11"/>
      <c r="V18" s="11"/>
      <c r="W18" s="11"/>
    </row>
    <row r="19" spans="1:25" s="10" customFormat="1" ht="15" customHeight="1" x14ac:dyDescent="0.3">
      <c r="A19" s="65"/>
      <c r="B19" s="79"/>
      <c r="C19" s="79"/>
      <c r="D19" s="21"/>
      <c r="E19" s="21"/>
      <c r="F19" s="20" t="str">
        <f t="shared" si="3"/>
        <v xml:space="preserve"> </v>
      </c>
      <c r="G19" s="19" t="str">
        <f t="shared" si="4"/>
        <v xml:space="preserve"> </v>
      </c>
      <c r="H19" s="18" t="str">
        <f t="shared" si="5"/>
        <v xml:space="preserve"> </v>
      </c>
      <c r="I19" s="87" t="str">
        <f t="shared" si="2"/>
        <v xml:space="preserve"> </v>
      </c>
      <c r="J19" s="88"/>
      <c r="K19" s="41"/>
      <c r="N19" s="12"/>
      <c r="O19" s="11"/>
      <c r="P19" s="11"/>
      <c r="Q19" s="11"/>
      <c r="R19" s="9">
        <f t="shared" si="1"/>
        <v>3</v>
      </c>
      <c r="S19" s="8">
        <f t="shared" si="0"/>
        <v>4</v>
      </c>
      <c r="T19" s="11"/>
      <c r="U19" s="11"/>
      <c r="V19" s="11"/>
      <c r="W19" s="11"/>
    </row>
    <row r="20" spans="1:25" s="10" customFormat="1" ht="15" customHeight="1" x14ac:dyDescent="0.3">
      <c r="A20" s="65"/>
      <c r="B20" s="21"/>
      <c r="C20" s="21"/>
      <c r="D20" s="21"/>
      <c r="E20" s="21"/>
      <c r="F20" s="20" t="str">
        <f t="shared" si="3"/>
        <v xml:space="preserve"> </v>
      </c>
      <c r="G20" s="19" t="str">
        <f t="shared" si="4"/>
        <v xml:space="preserve"> </v>
      </c>
      <c r="H20" s="18" t="str">
        <f t="shared" si="5"/>
        <v xml:space="preserve"> </v>
      </c>
      <c r="I20" s="87" t="str">
        <f t="shared" si="2"/>
        <v xml:space="preserve"> </v>
      </c>
      <c r="J20" s="88"/>
      <c r="K20" s="41"/>
      <c r="N20" s="12"/>
      <c r="O20" s="11"/>
      <c r="P20" s="11"/>
      <c r="Q20" s="11"/>
      <c r="R20" s="9">
        <f t="shared" si="1"/>
        <v>3</v>
      </c>
      <c r="S20" s="8">
        <f t="shared" si="0"/>
        <v>4</v>
      </c>
      <c r="T20" s="11"/>
      <c r="U20" s="11"/>
      <c r="V20" s="11"/>
      <c r="W20" s="11"/>
    </row>
    <row r="21" spans="1:25" s="10" customFormat="1" ht="15" customHeight="1" x14ac:dyDescent="0.3">
      <c r="A21" s="65"/>
      <c r="B21" s="21"/>
      <c r="C21" s="21"/>
      <c r="D21" s="21"/>
      <c r="E21" s="21"/>
      <c r="F21" s="20" t="str">
        <f t="shared" si="3"/>
        <v xml:space="preserve"> </v>
      </c>
      <c r="G21" s="19" t="str">
        <f t="shared" si="4"/>
        <v xml:space="preserve"> </v>
      </c>
      <c r="H21" s="18" t="str">
        <f t="shared" si="5"/>
        <v xml:space="preserve"> </v>
      </c>
      <c r="I21" s="87" t="str">
        <f t="shared" si="2"/>
        <v xml:space="preserve"> </v>
      </c>
      <c r="J21" s="88"/>
      <c r="K21" s="41"/>
      <c r="N21" s="12"/>
      <c r="O21" s="11"/>
      <c r="P21" s="11"/>
      <c r="Q21" s="11"/>
      <c r="R21" s="9">
        <f t="shared" si="1"/>
        <v>3</v>
      </c>
      <c r="S21" s="8">
        <f t="shared" si="0"/>
        <v>4</v>
      </c>
      <c r="T21" s="11"/>
      <c r="U21" s="11"/>
      <c r="V21" s="11"/>
      <c r="W21" s="11"/>
    </row>
    <row r="22" spans="1:25" s="10" customFormat="1" ht="15" customHeight="1" x14ac:dyDescent="0.3">
      <c r="A22" s="65"/>
      <c r="B22" s="21"/>
      <c r="C22" s="21"/>
      <c r="D22" s="21"/>
      <c r="E22" s="21"/>
      <c r="F22" s="20" t="str">
        <f t="shared" si="3"/>
        <v xml:space="preserve"> </v>
      </c>
      <c r="G22" s="19" t="str">
        <f t="shared" si="4"/>
        <v xml:space="preserve"> </v>
      </c>
      <c r="H22" s="18" t="str">
        <f t="shared" si="5"/>
        <v xml:space="preserve"> </v>
      </c>
      <c r="I22" s="87" t="str">
        <f t="shared" si="2"/>
        <v xml:space="preserve"> </v>
      </c>
      <c r="J22" s="88"/>
      <c r="K22" s="41"/>
      <c r="N22" s="12"/>
      <c r="O22" s="11"/>
      <c r="P22" s="11"/>
      <c r="Q22" s="11"/>
      <c r="R22" s="9">
        <f t="shared" si="1"/>
        <v>3</v>
      </c>
      <c r="S22" s="8">
        <f t="shared" si="0"/>
        <v>4</v>
      </c>
      <c r="T22" s="11"/>
      <c r="U22" s="11"/>
      <c r="V22" s="11"/>
      <c r="W22" s="11"/>
    </row>
    <row r="23" spans="1:25" s="10" customFormat="1" ht="15" customHeight="1" x14ac:dyDescent="0.3">
      <c r="A23" s="65"/>
      <c r="B23" s="21"/>
      <c r="C23" s="21"/>
      <c r="D23" s="21"/>
      <c r="E23" s="21"/>
      <c r="F23" s="20" t="str">
        <f t="shared" si="3"/>
        <v xml:space="preserve"> </v>
      </c>
      <c r="G23" s="19" t="str">
        <f t="shared" si="4"/>
        <v xml:space="preserve"> </v>
      </c>
      <c r="H23" s="18" t="str">
        <f t="shared" si="5"/>
        <v xml:space="preserve"> </v>
      </c>
      <c r="I23" s="87" t="str">
        <f t="shared" si="2"/>
        <v xml:space="preserve"> </v>
      </c>
      <c r="J23" s="88"/>
      <c r="K23" s="41"/>
      <c r="N23" s="12"/>
      <c r="O23" s="11"/>
      <c r="P23" s="11"/>
      <c r="Q23" s="11"/>
      <c r="R23" s="9">
        <f t="shared" si="1"/>
        <v>3</v>
      </c>
      <c r="S23" s="8">
        <f t="shared" si="0"/>
        <v>4</v>
      </c>
      <c r="T23" s="11"/>
      <c r="U23" s="11"/>
      <c r="V23" s="11"/>
      <c r="W23" s="11"/>
    </row>
    <row r="24" spans="1:25" s="10" customFormat="1" ht="15" customHeight="1" x14ac:dyDescent="0.3">
      <c r="A24" s="65"/>
      <c r="B24" s="21"/>
      <c r="C24" s="21"/>
      <c r="D24" s="21"/>
      <c r="E24" s="21"/>
      <c r="F24" s="20" t="str">
        <f t="shared" si="3"/>
        <v xml:space="preserve"> </v>
      </c>
      <c r="G24" s="19" t="str">
        <f t="shared" si="4"/>
        <v xml:space="preserve"> </v>
      </c>
      <c r="H24" s="18" t="str">
        <f t="shared" si="5"/>
        <v xml:space="preserve"> </v>
      </c>
      <c r="I24" s="87" t="str">
        <f t="shared" si="2"/>
        <v xml:space="preserve"> </v>
      </c>
      <c r="J24" s="88"/>
      <c r="K24" s="41"/>
      <c r="N24" s="12"/>
      <c r="O24" s="11"/>
      <c r="P24" s="11"/>
      <c r="Q24" s="11"/>
      <c r="R24" s="9">
        <f t="shared" si="1"/>
        <v>3</v>
      </c>
      <c r="S24" s="8">
        <f t="shared" si="0"/>
        <v>4</v>
      </c>
      <c r="T24" s="11"/>
      <c r="U24" s="11"/>
      <c r="V24" s="11"/>
      <c r="W24" s="11"/>
    </row>
    <row r="25" spans="1:25" s="10" customFormat="1" ht="15" customHeight="1" x14ac:dyDescent="0.3">
      <c r="A25" s="65"/>
      <c r="B25" s="21"/>
      <c r="C25" s="21"/>
      <c r="D25" s="17"/>
      <c r="E25" s="17"/>
      <c r="F25" s="16" t="str">
        <f t="shared" si="3"/>
        <v xml:space="preserve"> </v>
      </c>
      <c r="G25" s="15" t="str">
        <f t="shared" si="4"/>
        <v xml:space="preserve"> </v>
      </c>
      <c r="H25" s="14" t="str">
        <f t="shared" si="5"/>
        <v xml:space="preserve"> </v>
      </c>
      <c r="I25" s="87" t="str">
        <f t="shared" si="2"/>
        <v xml:space="preserve"> </v>
      </c>
      <c r="J25" s="88"/>
      <c r="K25" s="42"/>
      <c r="N25" s="12"/>
      <c r="O25" s="11"/>
      <c r="P25" s="11"/>
      <c r="Q25" s="11"/>
      <c r="R25" s="9">
        <f t="shared" si="1"/>
        <v>3</v>
      </c>
      <c r="S25" s="8">
        <f t="shared" si="0"/>
        <v>4</v>
      </c>
      <c r="T25" s="11"/>
      <c r="U25" s="11"/>
      <c r="V25" s="11"/>
      <c r="W25" s="11"/>
    </row>
    <row r="26" spans="1:25" s="10" customFormat="1" ht="15" customHeight="1" x14ac:dyDescent="0.3">
      <c r="A26" s="65"/>
      <c r="B26" s="21"/>
      <c r="C26" s="21"/>
      <c r="D26" s="17"/>
      <c r="E26" s="17"/>
      <c r="F26" s="61" t="str">
        <f t="shared" si="3"/>
        <v xml:space="preserve"> </v>
      </c>
      <c r="G26" s="62" t="str">
        <f t="shared" si="4"/>
        <v xml:space="preserve"> </v>
      </c>
      <c r="H26" s="63" t="str">
        <f t="shared" si="5"/>
        <v xml:space="preserve"> </v>
      </c>
      <c r="I26" s="87" t="str">
        <f t="shared" si="2"/>
        <v xml:space="preserve"> </v>
      </c>
      <c r="J26" s="88"/>
      <c r="K26" s="42"/>
      <c r="N26" s="12"/>
      <c r="O26" s="11"/>
      <c r="P26" s="11"/>
      <c r="Q26" s="11"/>
      <c r="R26" s="9">
        <f t="shared" si="1"/>
        <v>3</v>
      </c>
      <c r="S26" s="8">
        <f t="shared" si="0"/>
        <v>4</v>
      </c>
      <c r="T26" s="11"/>
      <c r="U26" s="11"/>
      <c r="V26" s="11"/>
      <c r="W26" s="11"/>
    </row>
    <row r="27" spans="1:25" s="5" customFormat="1" ht="15" customHeight="1" x14ac:dyDescent="0.2">
      <c r="A27" s="65"/>
      <c r="B27" s="21"/>
      <c r="C27" s="21"/>
      <c r="D27" s="21"/>
      <c r="E27" s="21"/>
      <c r="F27" s="16" t="str">
        <f t="shared" ref="F27:F90" si="6">IF(OR(ISBLANK(B27),ISBLANK(D27),ISBLANK(E27))," ",IF((E27-D27)&lt;50000,"ERREUR",IF((D27-C27)&lt;=0, 1/(E27-D27)*1000/B27*1000,(D27-C27)/(E27-D27)*1000/B27*1000)))</f>
        <v xml:space="preserve"> </v>
      </c>
      <c r="G27" s="64" t="str">
        <f t="shared" ref="G27:G90" si="7">IF(OR(ISBLANK(B27),ISBLANK(D27),ISBLANK(E27))," ",IF(F27="ERREUR", "ERREUR", F27*1000))</f>
        <v xml:space="preserve"> </v>
      </c>
      <c r="H27" s="14" t="str">
        <f t="shared" ref="H27:H90" si="8">IF(OR(ISBLANK(B27),ISBLANK(D27),ISBLANK(E27))," ",IF(F27="ERREUR", "ERREUR", LOG(G27)))</f>
        <v xml:space="preserve"> </v>
      </c>
      <c r="I27" s="87" t="str">
        <f t="shared" si="2"/>
        <v xml:space="preserve"> </v>
      </c>
      <c r="J27" s="88"/>
      <c r="K27" s="41"/>
      <c r="P27" s="6"/>
      <c r="Q27" s="7"/>
      <c r="R27" s="9">
        <f t="shared" si="1"/>
        <v>3</v>
      </c>
      <c r="S27" s="8">
        <f t="shared" si="0"/>
        <v>4</v>
      </c>
      <c r="T27" s="7"/>
      <c r="U27" s="7"/>
      <c r="V27" s="7"/>
      <c r="W27" s="7"/>
      <c r="X27" s="6"/>
      <c r="Y27" s="6"/>
    </row>
    <row r="28" spans="1:25" s="5" customFormat="1" ht="15" customHeight="1" x14ac:dyDescent="0.2">
      <c r="A28" s="65"/>
      <c r="B28" s="21"/>
      <c r="C28" s="21"/>
      <c r="D28" s="21"/>
      <c r="E28" s="21"/>
      <c r="F28" s="16" t="str">
        <f t="shared" si="6"/>
        <v xml:space="preserve"> </v>
      </c>
      <c r="G28" s="64" t="str">
        <f t="shared" si="7"/>
        <v xml:space="preserve"> </v>
      </c>
      <c r="H28" s="14" t="str">
        <f t="shared" si="8"/>
        <v xml:space="preserve"> </v>
      </c>
      <c r="I28" s="87" t="str">
        <f t="shared" si="2"/>
        <v xml:space="preserve"> </v>
      </c>
      <c r="J28" s="88"/>
      <c r="K28" s="41"/>
      <c r="P28" s="6"/>
      <c r="Q28" s="7"/>
      <c r="R28" s="9">
        <f t="shared" si="1"/>
        <v>3</v>
      </c>
      <c r="S28" s="8">
        <f t="shared" si="0"/>
        <v>4</v>
      </c>
      <c r="T28" s="7"/>
      <c r="U28" s="7"/>
      <c r="V28" s="7"/>
      <c r="W28" s="7"/>
      <c r="X28" s="6"/>
      <c r="Y28" s="6"/>
    </row>
    <row r="29" spans="1:25" s="5" customFormat="1" ht="15" customHeight="1" x14ac:dyDescent="0.2">
      <c r="A29" s="65"/>
      <c r="B29" s="21"/>
      <c r="C29" s="21"/>
      <c r="D29" s="21"/>
      <c r="E29" s="21"/>
      <c r="F29" s="16" t="str">
        <f t="shared" si="6"/>
        <v xml:space="preserve"> </v>
      </c>
      <c r="G29" s="64" t="str">
        <f t="shared" si="7"/>
        <v xml:space="preserve"> </v>
      </c>
      <c r="H29" s="14" t="str">
        <f t="shared" si="8"/>
        <v xml:space="preserve"> </v>
      </c>
      <c r="I29" s="87" t="str">
        <f t="shared" si="2"/>
        <v xml:space="preserve"> </v>
      </c>
      <c r="J29" s="88"/>
      <c r="K29" s="41"/>
      <c r="P29" s="6"/>
      <c r="Q29" s="7"/>
      <c r="R29" s="9">
        <f t="shared" si="1"/>
        <v>3</v>
      </c>
      <c r="S29" s="8">
        <f t="shared" si="0"/>
        <v>4</v>
      </c>
      <c r="T29" s="7"/>
      <c r="U29" s="7"/>
      <c r="V29" s="7"/>
      <c r="W29" s="7"/>
      <c r="X29" s="6"/>
      <c r="Y29" s="6"/>
    </row>
    <row r="30" spans="1:25" ht="15" customHeight="1" x14ac:dyDescent="0.3">
      <c r="A30" s="65"/>
      <c r="B30" s="21"/>
      <c r="C30" s="21"/>
      <c r="D30" s="21"/>
      <c r="E30" s="21"/>
      <c r="F30" s="16" t="str">
        <f t="shared" si="6"/>
        <v xml:space="preserve"> </v>
      </c>
      <c r="G30" s="64" t="str">
        <f t="shared" si="7"/>
        <v xml:space="preserve"> </v>
      </c>
      <c r="H30" s="14" t="str">
        <f t="shared" si="8"/>
        <v xml:space="preserve"> </v>
      </c>
      <c r="I30" s="87" t="str">
        <f t="shared" si="2"/>
        <v xml:space="preserve"> </v>
      </c>
      <c r="J30" s="88"/>
      <c r="K30" s="41"/>
      <c r="P30" s="4"/>
      <c r="Q30" s="3"/>
      <c r="R30" s="9">
        <f t="shared" si="1"/>
        <v>3</v>
      </c>
      <c r="S30" s="8">
        <f t="shared" si="0"/>
        <v>4</v>
      </c>
      <c r="T30" s="3"/>
      <c r="U30" s="3"/>
      <c r="V30" s="3"/>
      <c r="W30" s="3"/>
      <c r="X30" s="4"/>
      <c r="Y30" s="4"/>
    </row>
    <row r="31" spans="1:25" ht="15" customHeight="1" x14ac:dyDescent="0.3">
      <c r="A31" s="65"/>
      <c r="B31" s="21"/>
      <c r="C31" s="21"/>
      <c r="D31" s="21"/>
      <c r="E31" s="21"/>
      <c r="F31" s="16" t="str">
        <f t="shared" si="6"/>
        <v xml:space="preserve"> </v>
      </c>
      <c r="G31" s="64" t="str">
        <f t="shared" si="7"/>
        <v xml:space="preserve"> </v>
      </c>
      <c r="H31" s="14" t="str">
        <f t="shared" si="8"/>
        <v xml:space="preserve"> </v>
      </c>
      <c r="I31" s="87" t="str">
        <f t="shared" si="2"/>
        <v xml:space="preserve"> </v>
      </c>
      <c r="J31" s="88"/>
      <c r="K31" s="41"/>
      <c r="P31" s="4"/>
      <c r="Q31" s="3"/>
      <c r="R31" s="9">
        <f t="shared" si="1"/>
        <v>3</v>
      </c>
      <c r="S31" s="8">
        <f t="shared" si="0"/>
        <v>4</v>
      </c>
      <c r="T31" s="3"/>
      <c r="U31" s="3"/>
      <c r="V31" s="3"/>
      <c r="W31" s="3"/>
      <c r="X31" s="4"/>
      <c r="Y31" s="4"/>
    </row>
    <row r="32" spans="1:25" ht="15" customHeight="1" x14ac:dyDescent="0.3">
      <c r="A32" s="65"/>
      <c r="B32" s="21"/>
      <c r="C32" s="21"/>
      <c r="D32" s="21"/>
      <c r="E32" s="21"/>
      <c r="F32" s="16" t="str">
        <f t="shared" si="6"/>
        <v xml:space="preserve"> </v>
      </c>
      <c r="G32" s="64" t="str">
        <f t="shared" si="7"/>
        <v xml:space="preserve"> </v>
      </c>
      <c r="H32" s="14" t="str">
        <f t="shared" si="8"/>
        <v xml:space="preserve"> </v>
      </c>
      <c r="I32" s="87" t="str">
        <f t="shared" si="2"/>
        <v xml:space="preserve"> </v>
      </c>
      <c r="J32" s="88"/>
      <c r="K32" s="41"/>
      <c r="P32" s="4"/>
      <c r="Q32" s="3"/>
      <c r="R32" s="9">
        <f t="shared" si="1"/>
        <v>3</v>
      </c>
      <c r="S32" s="8">
        <f t="shared" si="0"/>
        <v>4</v>
      </c>
      <c r="T32" s="3"/>
      <c r="U32" s="3"/>
      <c r="V32" s="3"/>
      <c r="W32" s="3"/>
      <c r="X32" s="4"/>
      <c r="Y32" s="4"/>
    </row>
    <row r="33" spans="1:23" ht="15" customHeight="1" x14ac:dyDescent="0.3">
      <c r="A33" s="65"/>
      <c r="B33" s="21"/>
      <c r="C33" s="21"/>
      <c r="D33" s="21"/>
      <c r="E33" s="21"/>
      <c r="F33" s="16" t="str">
        <f t="shared" si="6"/>
        <v xml:space="preserve"> </v>
      </c>
      <c r="G33" s="64" t="str">
        <f t="shared" si="7"/>
        <v xml:space="preserve"> </v>
      </c>
      <c r="H33" s="14" t="str">
        <f t="shared" si="8"/>
        <v xml:space="preserve"> </v>
      </c>
      <c r="I33" s="87" t="str">
        <f t="shared" si="2"/>
        <v xml:space="preserve"> </v>
      </c>
      <c r="J33" s="88"/>
      <c r="K33" s="41"/>
      <c r="Q33" s="3"/>
      <c r="R33" s="9">
        <f t="shared" si="1"/>
        <v>3</v>
      </c>
      <c r="S33" s="8">
        <f t="shared" si="0"/>
        <v>4</v>
      </c>
      <c r="T33" s="3"/>
      <c r="U33" s="3"/>
      <c r="V33" s="3"/>
      <c r="W33" s="3"/>
    </row>
    <row r="34" spans="1:23" ht="15" customHeight="1" x14ac:dyDescent="0.3">
      <c r="A34" s="65"/>
      <c r="B34" s="21"/>
      <c r="C34" s="21"/>
      <c r="D34" s="21"/>
      <c r="E34" s="21"/>
      <c r="F34" s="16" t="str">
        <f t="shared" si="6"/>
        <v xml:space="preserve"> </v>
      </c>
      <c r="G34" s="64" t="str">
        <f t="shared" si="7"/>
        <v xml:space="preserve"> </v>
      </c>
      <c r="H34" s="14" t="str">
        <f t="shared" si="8"/>
        <v xml:space="preserve"> </v>
      </c>
      <c r="I34" s="87" t="str">
        <f t="shared" si="2"/>
        <v xml:space="preserve"> </v>
      </c>
      <c r="J34" s="88"/>
      <c r="K34" s="41"/>
      <c r="R34" s="9">
        <f t="shared" si="1"/>
        <v>3</v>
      </c>
      <c r="S34" s="8">
        <f t="shared" si="0"/>
        <v>4</v>
      </c>
    </row>
    <row r="35" spans="1:23" ht="15" customHeight="1" x14ac:dyDescent="0.3">
      <c r="A35" s="65"/>
      <c r="B35" s="21"/>
      <c r="C35" s="21"/>
      <c r="D35" s="21"/>
      <c r="E35" s="21"/>
      <c r="F35" s="16" t="str">
        <f t="shared" si="6"/>
        <v xml:space="preserve"> </v>
      </c>
      <c r="G35" s="64" t="str">
        <f t="shared" si="7"/>
        <v xml:space="preserve"> </v>
      </c>
      <c r="H35" s="14" t="str">
        <f t="shared" si="8"/>
        <v xml:space="preserve"> </v>
      </c>
      <c r="I35" s="87" t="str">
        <f t="shared" si="2"/>
        <v xml:space="preserve"> </v>
      </c>
      <c r="J35" s="88"/>
      <c r="K35" s="41"/>
      <c r="R35" s="9">
        <f t="shared" si="1"/>
        <v>3</v>
      </c>
      <c r="S35" s="8">
        <f t="shared" si="0"/>
        <v>4</v>
      </c>
    </row>
    <row r="36" spans="1:23" ht="15" customHeight="1" x14ac:dyDescent="0.3">
      <c r="A36" s="65"/>
      <c r="B36" s="21"/>
      <c r="C36" s="21"/>
      <c r="D36" s="21"/>
      <c r="E36" s="21"/>
      <c r="F36" s="16" t="str">
        <f t="shared" si="6"/>
        <v xml:space="preserve"> </v>
      </c>
      <c r="G36" s="64" t="str">
        <f t="shared" si="7"/>
        <v xml:space="preserve"> </v>
      </c>
      <c r="H36" s="14" t="str">
        <f t="shared" si="8"/>
        <v xml:space="preserve"> </v>
      </c>
      <c r="I36" s="87" t="str">
        <f t="shared" si="2"/>
        <v xml:space="preserve"> </v>
      </c>
      <c r="J36" s="88"/>
      <c r="K36" s="41"/>
      <c r="R36" s="9">
        <f t="shared" si="1"/>
        <v>3</v>
      </c>
      <c r="S36" s="8">
        <f t="shared" si="0"/>
        <v>4</v>
      </c>
    </row>
    <row r="37" spans="1:23" ht="15" customHeight="1" x14ac:dyDescent="0.3">
      <c r="A37" s="65"/>
      <c r="B37" s="21"/>
      <c r="C37" s="21"/>
      <c r="D37" s="21"/>
      <c r="E37" s="21"/>
      <c r="F37" s="16" t="str">
        <f t="shared" si="6"/>
        <v xml:space="preserve"> </v>
      </c>
      <c r="G37" s="64" t="str">
        <f t="shared" si="7"/>
        <v xml:space="preserve"> </v>
      </c>
      <c r="H37" s="14" t="str">
        <f t="shared" si="8"/>
        <v xml:space="preserve"> </v>
      </c>
      <c r="I37" s="87" t="str">
        <f t="shared" si="2"/>
        <v xml:space="preserve"> </v>
      </c>
      <c r="J37" s="88"/>
      <c r="K37" s="41"/>
      <c r="R37" s="9">
        <f t="shared" si="1"/>
        <v>3</v>
      </c>
      <c r="S37" s="8">
        <f t="shared" si="0"/>
        <v>4</v>
      </c>
    </row>
    <row r="38" spans="1:23" ht="15" customHeight="1" x14ac:dyDescent="0.3">
      <c r="A38" s="65"/>
      <c r="B38" s="21"/>
      <c r="C38" s="21"/>
      <c r="D38" s="21"/>
      <c r="E38" s="21"/>
      <c r="F38" s="16" t="str">
        <f t="shared" si="6"/>
        <v xml:space="preserve"> </v>
      </c>
      <c r="G38" s="64" t="str">
        <f t="shared" si="7"/>
        <v xml:space="preserve"> </v>
      </c>
      <c r="H38" s="14" t="str">
        <f t="shared" si="8"/>
        <v xml:space="preserve"> </v>
      </c>
      <c r="I38" s="87" t="str">
        <f t="shared" si="2"/>
        <v xml:space="preserve"> </v>
      </c>
      <c r="J38" s="88"/>
      <c r="K38" s="41"/>
      <c r="R38" s="9">
        <f t="shared" si="1"/>
        <v>3</v>
      </c>
      <c r="S38" s="8">
        <f t="shared" si="0"/>
        <v>4</v>
      </c>
    </row>
    <row r="39" spans="1:23" ht="15" customHeight="1" x14ac:dyDescent="0.3">
      <c r="A39" s="65"/>
      <c r="B39" s="21"/>
      <c r="C39" s="21"/>
      <c r="D39" s="21"/>
      <c r="E39" s="21"/>
      <c r="F39" s="16" t="str">
        <f t="shared" si="6"/>
        <v xml:space="preserve"> </v>
      </c>
      <c r="G39" s="64" t="str">
        <f t="shared" si="7"/>
        <v xml:space="preserve"> </v>
      </c>
      <c r="H39" s="14" t="str">
        <f t="shared" si="8"/>
        <v xml:space="preserve"> </v>
      </c>
      <c r="I39" s="87" t="str">
        <f t="shared" si="2"/>
        <v xml:space="preserve"> </v>
      </c>
      <c r="J39" s="88"/>
      <c r="K39" s="41"/>
      <c r="R39" s="9">
        <f t="shared" si="1"/>
        <v>3</v>
      </c>
      <c r="S39" s="8">
        <f t="shared" si="0"/>
        <v>4</v>
      </c>
    </row>
    <row r="40" spans="1:23" ht="15" customHeight="1" x14ac:dyDescent="0.3">
      <c r="A40" s="65"/>
      <c r="B40" s="21"/>
      <c r="C40" s="21"/>
      <c r="D40" s="21"/>
      <c r="E40" s="21"/>
      <c r="F40" s="16" t="str">
        <f t="shared" si="6"/>
        <v xml:space="preserve"> </v>
      </c>
      <c r="G40" s="64" t="str">
        <f t="shared" si="7"/>
        <v xml:space="preserve"> </v>
      </c>
      <c r="H40" s="14" t="str">
        <f t="shared" si="8"/>
        <v xml:space="preserve"> </v>
      </c>
      <c r="I40" s="87" t="str">
        <f t="shared" si="2"/>
        <v xml:space="preserve"> </v>
      </c>
      <c r="J40" s="88"/>
      <c r="K40" s="41"/>
      <c r="R40" s="9">
        <f t="shared" si="1"/>
        <v>3</v>
      </c>
      <c r="S40" s="8">
        <f t="shared" si="0"/>
        <v>4</v>
      </c>
    </row>
    <row r="41" spans="1:23" ht="15" customHeight="1" x14ac:dyDescent="0.3">
      <c r="A41" s="65"/>
      <c r="B41" s="21"/>
      <c r="C41" s="21"/>
      <c r="D41" s="21"/>
      <c r="E41" s="21"/>
      <c r="F41" s="16" t="str">
        <f t="shared" si="6"/>
        <v xml:space="preserve"> </v>
      </c>
      <c r="G41" s="64" t="str">
        <f t="shared" si="7"/>
        <v xml:space="preserve"> </v>
      </c>
      <c r="H41" s="14" t="str">
        <f t="shared" si="8"/>
        <v xml:space="preserve"> </v>
      </c>
      <c r="I41" s="87" t="str">
        <f t="shared" si="2"/>
        <v xml:space="preserve"> </v>
      </c>
      <c r="J41" s="88"/>
      <c r="K41" s="41"/>
      <c r="R41" s="9">
        <f t="shared" si="1"/>
        <v>3</v>
      </c>
      <c r="S41" s="8">
        <f t="shared" si="0"/>
        <v>4</v>
      </c>
    </row>
    <row r="42" spans="1:23" ht="15" customHeight="1" x14ac:dyDescent="0.3">
      <c r="A42" s="65"/>
      <c r="B42" s="21"/>
      <c r="C42" s="21"/>
      <c r="D42" s="21"/>
      <c r="E42" s="21"/>
      <c r="F42" s="16" t="str">
        <f t="shared" si="6"/>
        <v xml:space="preserve"> </v>
      </c>
      <c r="G42" s="64" t="str">
        <f t="shared" si="7"/>
        <v xml:space="preserve"> </v>
      </c>
      <c r="H42" s="14" t="str">
        <f t="shared" si="8"/>
        <v xml:space="preserve"> </v>
      </c>
      <c r="I42" s="87" t="str">
        <f t="shared" si="2"/>
        <v xml:space="preserve"> </v>
      </c>
      <c r="J42" s="88"/>
      <c r="K42" s="41"/>
      <c r="R42" s="9">
        <f t="shared" si="1"/>
        <v>3</v>
      </c>
      <c r="S42" s="8">
        <f t="shared" si="0"/>
        <v>4</v>
      </c>
    </row>
    <row r="43" spans="1:23" ht="15" customHeight="1" x14ac:dyDescent="0.3">
      <c r="A43" s="65"/>
      <c r="B43" s="21"/>
      <c r="C43" s="21"/>
      <c r="D43" s="21"/>
      <c r="E43" s="21"/>
      <c r="F43" s="16" t="str">
        <f t="shared" si="6"/>
        <v xml:space="preserve"> </v>
      </c>
      <c r="G43" s="64" t="str">
        <f t="shared" si="7"/>
        <v xml:space="preserve"> </v>
      </c>
      <c r="H43" s="14" t="str">
        <f t="shared" si="8"/>
        <v xml:space="preserve"> </v>
      </c>
      <c r="I43" s="87" t="str">
        <f t="shared" si="2"/>
        <v xml:space="preserve"> </v>
      </c>
      <c r="J43" s="88"/>
      <c r="K43" s="41"/>
      <c r="R43" s="9">
        <f t="shared" si="1"/>
        <v>3</v>
      </c>
      <c r="S43" s="8">
        <f t="shared" si="0"/>
        <v>4</v>
      </c>
    </row>
    <row r="44" spans="1:23" ht="15" customHeight="1" x14ac:dyDescent="0.3">
      <c r="A44" s="65"/>
      <c r="B44" s="21"/>
      <c r="C44" s="21"/>
      <c r="D44" s="21"/>
      <c r="E44" s="21"/>
      <c r="F44" s="16" t="str">
        <f t="shared" si="6"/>
        <v xml:space="preserve"> </v>
      </c>
      <c r="G44" s="64" t="str">
        <f t="shared" si="7"/>
        <v xml:space="preserve"> </v>
      </c>
      <c r="H44" s="14" t="str">
        <f t="shared" si="8"/>
        <v xml:space="preserve"> </v>
      </c>
      <c r="I44" s="87" t="str">
        <f t="shared" si="2"/>
        <v xml:space="preserve"> </v>
      </c>
      <c r="J44" s="88"/>
      <c r="K44" s="41"/>
      <c r="R44" s="9">
        <f t="shared" si="1"/>
        <v>3</v>
      </c>
      <c r="S44" s="8">
        <f t="shared" si="0"/>
        <v>4</v>
      </c>
    </row>
    <row r="45" spans="1:23" ht="15" customHeight="1" x14ac:dyDescent="0.3">
      <c r="A45" s="65"/>
      <c r="B45" s="21"/>
      <c r="C45" s="21"/>
      <c r="D45" s="21"/>
      <c r="E45" s="21"/>
      <c r="F45" s="16" t="str">
        <f t="shared" si="6"/>
        <v xml:space="preserve"> </v>
      </c>
      <c r="G45" s="64" t="str">
        <f t="shared" si="7"/>
        <v xml:space="preserve"> </v>
      </c>
      <c r="H45" s="14" t="str">
        <f t="shared" si="8"/>
        <v xml:space="preserve"> </v>
      </c>
      <c r="I45" s="87" t="str">
        <f t="shared" si="2"/>
        <v xml:space="preserve"> </v>
      </c>
      <c r="J45" s="88"/>
      <c r="K45" s="41"/>
      <c r="R45" s="9">
        <f t="shared" si="1"/>
        <v>3</v>
      </c>
      <c r="S45" s="8">
        <f t="shared" si="0"/>
        <v>4</v>
      </c>
    </row>
    <row r="46" spans="1:23" ht="15" customHeight="1" x14ac:dyDescent="0.3">
      <c r="A46" s="65"/>
      <c r="B46" s="21"/>
      <c r="C46" s="21"/>
      <c r="D46" s="21"/>
      <c r="E46" s="21"/>
      <c r="F46" s="16" t="str">
        <f t="shared" si="6"/>
        <v xml:space="preserve"> </v>
      </c>
      <c r="G46" s="64" t="str">
        <f t="shared" si="7"/>
        <v xml:space="preserve"> </v>
      </c>
      <c r="H46" s="14" t="str">
        <f t="shared" si="8"/>
        <v xml:space="preserve"> </v>
      </c>
      <c r="I46" s="87" t="str">
        <f t="shared" si="2"/>
        <v xml:space="preserve"> </v>
      </c>
      <c r="J46" s="88"/>
      <c r="K46" s="41"/>
      <c r="R46" s="9">
        <f t="shared" si="1"/>
        <v>3</v>
      </c>
      <c r="S46" s="8">
        <f t="shared" si="0"/>
        <v>4</v>
      </c>
    </row>
    <row r="47" spans="1:23" ht="15" customHeight="1" x14ac:dyDescent="0.3">
      <c r="A47" s="65"/>
      <c r="B47" s="21"/>
      <c r="C47" s="21"/>
      <c r="D47" s="21"/>
      <c r="E47" s="21"/>
      <c r="F47" s="16" t="str">
        <f t="shared" si="6"/>
        <v xml:space="preserve"> </v>
      </c>
      <c r="G47" s="64" t="str">
        <f t="shared" si="7"/>
        <v xml:space="preserve"> </v>
      </c>
      <c r="H47" s="14" t="str">
        <f t="shared" si="8"/>
        <v xml:space="preserve"> </v>
      </c>
      <c r="I47" s="87" t="str">
        <f t="shared" si="2"/>
        <v xml:space="preserve"> </v>
      </c>
      <c r="J47" s="88"/>
      <c r="K47" s="41"/>
      <c r="R47" s="9">
        <f t="shared" si="1"/>
        <v>3</v>
      </c>
      <c r="S47" s="8">
        <f t="shared" si="0"/>
        <v>4</v>
      </c>
    </row>
    <row r="48" spans="1:23" ht="15" customHeight="1" x14ac:dyDescent="0.3">
      <c r="A48" s="65"/>
      <c r="B48" s="21"/>
      <c r="C48" s="21"/>
      <c r="D48" s="21"/>
      <c r="E48" s="21"/>
      <c r="F48" s="16" t="str">
        <f t="shared" si="6"/>
        <v xml:space="preserve"> </v>
      </c>
      <c r="G48" s="64" t="str">
        <f t="shared" si="7"/>
        <v xml:space="preserve"> </v>
      </c>
      <c r="H48" s="14" t="str">
        <f t="shared" si="8"/>
        <v xml:space="preserve"> </v>
      </c>
      <c r="I48" s="87" t="str">
        <f t="shared" si="2"/>
        <v xml:space="preserve"> </v>
      </c>
      <c r="J48" s="88"/>
      <c r="K48" s="41"/>
      <c r="R48" s="9">
        <f t="shared" si="1"/>
        <v>3</v>
      </c>
      <c r="S48" s="8">
        <f t="shared" si="0"/>
        <v>4</v>
      </c>
    </row>
    <row r="49" spans="1:19" ht="15" customHeight="1" x14ac:dyDescent="0.3">
      <c r="A49" s="65"/>
      <c r="B49" s="21"/>
      <c r="C49" s="21"/>
      <c r="D49" s="21"/>
      <c r="E49" s="21"/>
      <c r="F49" s="16" t="str">
        <f t="shared" si="6"/>
        <v xml:space="preserve"> </v>
      </c>
      <c r="G49" s="64" t="str">
        <f t="shared" si="7"/>
        <v xml:space="preserve"> </v>
      </c>
      <c r="H49" s="14" t="str">
        <f t="shared" si="8"/>
        <v xml:space="preserve"> </v>
      </c>
      <c r="I49" s="87" t="str">
        <f t="shared" si="2"/>
        <v xml:space="preserve"> </v>
      </c>
      <c r="J49" s="88"/>
      <c r="K49" s="41"/>
      <c r="R49" s="9">
        <f t="shared" si="1"/>
        <v>3</v>
      </c>
      <c r="S49" s="8">
        <f t="shared" si="0"/>
        <v>4</v>
      </c>
    </row>
    <row r="50" spans="1:19" ht="15" customHeight="1" x14ac:dyDescent="0.3">
      <c r="A50" s="65"/>
      <c r="B50" s="21"/>
      <c r="C50" s="21"/>
      <c r="D50" s="21"/>
      <c r="E50" s="21"/>
      <c r="F50" s="16" t="str">
        <f t="shared" si="6"/>
        <v xml:space="preserve"> </v>
      </c>
      <c r="G50" s="64" t="str">
        <f t="shared" si="7"/>
        <v xml:space="preserve"> </v>
      </c>
      <c r="H50" s="14" t="str">
        <f t="shared" si="8"/>
        <v xml:space="preserve"> </v>
      </c>
      <c r="I50" s="87" t="str">
        <f t="shared" si="2"/>
        <v xml:space="preserve"> </v>
      </c>
      <c r="J50" s="88"/>
      <c r="K50" s="41"/>
      <c r="R50" s="9">
        <f t="shared" si="1"/>
        <v>3</v>
      </c>
      <c r="S50" s="8">
        <f t="shared" si="0"/>
        <v>4</v>
      </c>
    </row>
    <row r="51" spans="1:19" ht="15" customHeight="1" x14ac:dyDescent="0.3">
      <c r="A51" s="65"/>
      <c r="B51" s="21"/>
      <c r="C51" s="21"/>
      <c r="D51" s="21"/>
      <c r="E51" s="21"/>
      <c r="F51" s="16" t="str">
        <f t="shared" si="6"/>
        <v xml:space="preserve"> </v>
      </c>
      <c r="G51" s="64" t="str">
        <f t="shared" si="7"/>
        <v xml:space="preserve"> </v>
      </c>
      <c r="H51" s="14" t="str">
        <f t="shared" si="8"/>
        <v xml:space="preserve"> </v>
      </c>
      <c r="I51" s="87" t="str">
        <f t="shared" si="2"/>
        <v xml:space="preserve"> </v>
      </c>
      <c r="J51" s="88"/>
      <c r="K51" s="41"/>
      <c r="R51" s="9">
        <f t="shared" si="1"/>
        <v>3</v>
      </c>
      <c r="S51" s="8">
        <f t="shared" si="0"/>
        <v>4</v>
      </c>
    </row>
    <row r="52" spans="1:19" ht="15" customHeight="1" x14ac:dyDescent="0.3">
      <c r="A52" s="65"/>
      <c r="B52" s="21"/>
      <c r="C52" s="21"/>
      <c r="D52" s="21"/>
      <c r="E52" s="21"/>
      <c r="F52" s="16" t="str">
        <f t="shared" si="6"/>
        <v xml:space="preserve"> </v>
      </c>
      <c r="G52" s="64" t="str">
        <f t="shared" si="7"/>
        <v xml:space="preserve"> </v>
      </c>
      <c r="H52" s="14" t="str">
        <f t="shared" si="8"/>
        <v xml:space="preserve"> </v>
      </c>
      <c r="I52" s="87" t="str">
        <f t="shared" si="2"/>
        <v xml:space="preserve"> </v>
      </c>
      <c r="J52" s="88"/>
      <c r="K52" s="41"/>
      <c r="R52" s="9">
        <f t="shared" si="1"/>
        <v>3</v>
      </c>
      <c r="S52" s="8">
        <f t="shared" si="0"/>
        <v>4</v>
      </c>
    </row>
    <row r="53" spans="1:19" ht="15" customHeight="1" x14ac:dyDescent="0.3">
      <c r="A53" s="65"/>
      <c r="B53" s="21"/>
      <c r="C53" s="21"/>
      <c r="D53" s="21"/>
      <c r="E53" s="21"/>
      <c r="F53" s="16" t="str">
        <f t="shared" si="6"/>
        <v xml:space="preserve"> </v>
      </c>
      <c r="G53" s="64" t="str">
        <f t="shared" si="7"/>
        <v xml:space="preserve"> </v>
      </c>
      <c r="H53" s="14" t="str">
        <f t="shared" si="8"/>
        <v xml:space="preserve"> </v>
      </c>
      <c r="I53" s="87" t="str">
        <f t="shared" si="2"/>
        <v xml:space="preserve"> </v>
      </c>
      <c r="J53" s="88"/>
      <c r="K53" s="41"/>
      <c r="R53" s="9">
        <f t="shared" si="1"/>
        <v>3</v>
      </c>
      <c r="S53" s="8">
        <f t="shared" si="0"/>
        <v>4</v>
      </c>
    </row>
    <row r="54" spans="1:19" ht="15" customHeight="1" x14ac:dyDescent="0.3">
      <c r="A54" s="65"/>
      <c r="B54" s="21"/>
      <c r="C54" s="21"/>
      <c r="D54" s="21"/>
      <c r="E54" s="21"/>
      <c r="F54" s="16" t="str">
        <f t="shared" si="6"/>
        <v xml:space="preserve"> </v>
      </c>
      <c r="G54" s="64" t="str">
        <f t="shared" si="7"/>
        <v xml:space="preserve"> </v>
      </c>
      <c r="H54" s="14" t="str">
        <f t="shared" si="8"/>
        <v xml:space="preserve"> </v>
      </c>
      <c r="I54" s="87" t="str">
        <f t="shared" si="2"/>
        <v xml:space="preserve"> </v>
      </c>
      <c r="J54" s="88"/>
      <c r="K54" s="41"/>
      <c r="R54" s="9">
        <f t="shared" si="1"/>
        <v>3</v>
      </c>
      <c r="S54" s="8">
        <f t="shared" si="0"/>
        <v>4</v>
      </c>
    </row>
    <row r="55" spans="1:19" ht="15" customHeight="1" x14ac:dyDescent="0.3">
      <c r="A55" s="65"/>
      <c r="B55" s="21"/>
      <c r="C55" s="21"/>
      <c r="D55" s="21"/>
      <c r="E55" s="21"/>
      <c r="F55" s="16" t="str">
        <f t="shared" si="6"/>
        <v xml:space="preserve"> </v>
      </c>
      <c r="G55" s="64" t="str">
        <f t="shared" si="7"/>
        <v xml:space="preserve"> </v>
      </c>
      <c r="H55" s="14" t="str">
        <f t="shared" si="8"/>
        <v xml:space="preserve"> </v>
      </c>
      <c r="I55" s="87" t="str">
        <f t="shared" si="2"/>
        <v xml:space="preserve"> </v>
      </c>
      <c r="J55" s="88"/>
      <c r="K55" s="41"/>
      <c r="R55" s="9">
        <f t="shared" si="1"/>
        <v>3</v>
      </c>
      <c r="S55" s="8">
        <f t="shared" si="0"/>
        <v>4</v>
      </c>
    </row>
    <row r="56" spans="1:19" ht="15" customHeight="1" x14ac:dyDescent="0.3">
      <c r="A56" s="65"/>
      <c r="B56" s="21"/>
      <c r="C56" s="21"/>
      <c r="D56" s="21"/>
      <c r="E56" s="21"/>
      <c r="F56" s="16" t="str">
        <f t="shared" si="6"/>
        <v xml:space="preserve"> </v>
      </c>
      <c r="G56" s="64" t="str">
        <f t="shared" si="7"/>
        <v xml:space="preserve"> </v>
      </c>
      <c r="H56" s="14" t="str">
        <f t="shared" si="8"/>
        <v xml:space="preserve"> </v>
      </c>
      <c r="I56" s="87" t="str">
        <f t="shared" si="2"/>
        <v xml:space="preserve"> </v>
      </c>
      <c r="J56" s="88"/>
      <c r="K56" s="41"/>
      <c r="R56" s="9">
        <f t="shared" si="1"/>
        <v>3</v>
      </c>
      <c r="S56" s="8">
        <f t="shared" si="0"/>
        <v>4</v>
      </c>
    </row>
    <row r="57" spans="1:19" ht="15" customHeight="1" x14ac:dyDescent="0.3">
      <c r="A57" s="65"/>
      <c r="B57" s="21"/>
      <c r="C57" s="21"/>
      <c r="D57" s="21"/>
      <c r="E57" s="21"/>
      <c r="F57" s="16" t="str">
        <f t="shared" si="6"/>
        <v xml:space="preserve"> </v>
      </c>
      <c r="G57" s="64" t="str">
        <f t="shared" si="7"/>
        <v xml:space="preserve"> </v>
      </c>
      <c r="H57" s="14" t="str">
        <f t="shared" si="8"/>
        <v xml:space="preserve"> </v>
      </c>
      <c r="I57" s="87" t="str">
        <f t="shared" si="2"/>
        <v xml:space="preserve"> </v>
      </c>
      <c r="J57" s="88"/>
      <c r="K57" s="41"/>
      <c r="R57" s="9">
        <f t="shared" si="1"/>
        <v>3</v>
      </c>
      <c r="S57" s="8">
        <f t="shared" si="0"/>
        <v>4</v>
      </c>
    </row>
    <row r="58" spans="1:19" ht="15" customHeight="1" x14ac:dyDescent="0.3">
      <c r="A58" s="65"/>
      <c r="B58" s="21"/>
      <c r="C58" s="21"/>
      <c r="D58" s="21"/>
      <c r="E58" s="21"/>
      <c r="F58" s="16" t="str">
        <f t="shared" si="6"/>
        <v xml:space="preserve"> </v>
      </c>
      <c r="G58" s="64" t="str">
        <f t="shared" si="7"/>
        <v xml:space="preserve"> </v>
      </c>
      <c r="H58" s="14" t="str">
        <f t="shared" si="8"/>
        <v xml:space="preserve"> </v>
      </c>
      <c r="I58" s="87" t="str">
        <f t="shared" si="2"/>
        <v xml:space="preserve"> </v>
      </c>
      <c r="J58" s="88"/>
      <c r="K58" s="41"/>
      <c r="R58" s="9">
        <f t="shared" si="1"/>
        <v>3</v>
      </c>
      <c r="S58" s="8">
        <f t="shared" si="0"/>
        <v>4</v>
      </c>
    </row>
    <row r="59" spans="1:19" ht="15" customHeight="1" x14ac:dyDescent="0.3">
      <c r="A59" s="65"/>
      <c r="B59" s="21"/>
      <c r="C59" s="21"/>
      <c r="D59" s="21"/>
      <c r="E59" s="21"/>
      <c r="F59" s="16" t="str">
        <f t="shared" si="6"/>
        <v xml:space="preserve"> </v>
      </c>
      <c r="G59" s="64" t="str">
        <f t="shared" si="7"/>
        <v xml:space="preserve"> </v>
      </c>
      <c r="H59" s="14" t="str">
        <f t="shared" si="8"/>
        <v xml:space="preserve"> </v>
      </c>
      <c r="I59" s="87" t="str">
        <f t="shared" si="2"/>
        <v xml:space="preserve"> </v>
      </c>
      <c r="J59" s="88"/>
      <c r="K59" s="41"/>
      <c r="R59" s="9">
        <f t="shared" si="1"/>
        <v>3</v>
      </c>
      <c r="S59" s="8">
        <f t="shared" si="0"/>
        <v>4</v>
      </c>
    </row>
    <row r="60" spans="1:19" ht="15" customHeight="1" x14ac:dyDescent="0.3">
      <c r="A60" s="65"/>
      <c r="B60" s="21"/>
      <c r="C60" s="21"/>
      <c r="D60" s="21"/>
      <c r="E60" s="21"/>
      <c r="F60" s="16" t="str">
        <f t="shared" si="6"/>
        <v xml:space="preserve"> </v>
      </c>
      <c r="G60" s="64" t="str">
        <f t="shared" si="7"/>
        <v xml:space="preserve"> </v>
      </c>
      <c r="H60" s="14" t="str">
        <f t="shared" si="8"/>
        <v xml:space="preserve"> </v>
      </c>
      <c r="I60" s="87" t="str">
        <f t="shared" si="2"/>
        <v xml:space="preserve"> </v>
      </c>
      <c r="J60" s="88"/>
      <c r="K60" s="41"/>
      <c r="R60" s="9">
        <f t="shared" si="1"/>
        <v>3</v>
      </c>
      <c r="S60" s="8">
        <f t="shared" si="0"/>
        <v>4</v>
      </c>
    </row>
    <row r="61" spans="1:19" ht="15" customHeight="1" x14ac:dyDescent="0.3">
      <c r="A61" s="65"/>
      <c r="B61" s="21"/>
      <c r="C61" s="21"/>
      <c r="D61" s="21"/>
      <c r="E61" s="21"/>
      <c r="F61" s="16" t="str">
        <f t="shared" si="6"/>
        <v xml:space="preserve"> </v>
      </c>
      <c r="G61" s="64" t="str">
        <f t="shared" si="7"/>
        <v xml:space="preserve"> </v>
      </c>
      <c r="H61" s="14" t="str">
        <f t="shared" si="8"/>
        <v xml:space="preserve"> </v>
      </c>
      <c r="I61" s="87" t="str">
        <f t="shared" si="2"/>
        <v xml:space="preserve"> </v>
      </c>
      <c r="J61" s="88"/>
      <c r="K61" s="41"/>
      <c r="R61" s="9">
        <f t="shared" si="1"/>
        <v>3</v>
      </c>
      <c r="S61" s="8">
        <f t="shared" si="0"/>
        <v>4</v>
      </c>
    </row>
    <row r="62" spans="1:19" ht="15" customHeight="1" x14ac:dyDescent="0.3">
      <c r="A62" s="65"/>
      <c r="B62" s="21"/>
      <c r="C62" s="21"/>
      <c r="D62" s="21"/>
      <c r="E62" s="21"/>
      <c r="F62" s="16" t="str">
        <f t="shared" si="6"/>
        <v xml:space="preserve"> </v>
      </c>
      <c r="G62" s="64" t="str">
        <f t="shared" si="7"/>
        <v xml:space="preserve"> </v>
      </c>
      <c r="H62" s="14" t="str">
        <f t="shared" si="8"/>
        <v xml:space="preserve"> </v>
      </c>
      <c r="I62" s="87" t="str">
        <f t="shared" si="2"/>
        <v xml:space="preserve"> </v>
      </c>
      <c r="J62" s="88"/>
      <c r="K62" s="41"/>
      <c r="R62" s="9">
        <f t="shared" si="1"/>
        <v>3</v>
      </c>
      <c r="S62" s="8">
        <f t="shared" si="0"/>
        <v>4</v>
      </c>
    </row>
    <row r="63" spans="1:19" ht="15" customHeight="1" x14ac:dyDescent="0.3">
      <c r="A63" s="65"/>
      <c r="B63" s="21"/>
      <c r="C63" s="21"/>
      <c r="D63" s="21"/>
      <c r="E63" s="21"/>
      <c r="F63" s="16" t="str">
        <f t="shared" si="6"/>
        <v xml:space="preserve"> </v>
      </c>
      <c r="G63" s="64" t="str">
        <f t="shared" si="7"/>
        <v xml:space="preserve"> </v>
      </c>
      <c r="H63" s="14" t="str">
        <f t="shared" si="8"/>
        <v xml:space="preserve"> </v>
      </c>
      <c r="I63" s="87" t="str">
        <f t="shared" si="2"/>
        <v xml:space="preserve"> </v>
      </c>
      <c r="J63" s="88"/>
      <c r="K63" s="41"/>
      <c r="R63" s="9">
        <f t="shared" si="1"/>
        <v>3</v>
      </c>
      <c r="S63" s="8">
        <f t="shared" si="0"/>
        <v>4</v>
      </c>
    </row>
    <row r="64" spans="1:19" ht="15" customHeight="1" x14ac:dyDescent="0.3">
      <c r="A64" s="65"/>
      <c r="B64" s="21"/>
      <c r="C64" s="21"/>
      <c r="D64" s="21"/>
      <c r="E64" s="21"/>
      <c r="F64" s="16" t="str">
        <f t="shared" si="6"/>
        <v xml:space="preserve"> </v>
      </c>
      <c r="G64" s="64" t="str">
        <f t="shared" si="7"/>
        <v xml:space="preserve"> </v>
      </c>
      <c r="H64" s="14" t="str">
        <f t="shared" si="8"/>
        <v xml:space="preserve"> </v>
      </c>
      <c r="I64" s="87" t="str">
        <f t="shared" si="2"/>
        <v xml:space="preserve"> </v>
      </c>
      <c r="J64" s="88"/>
      <c r="K64" s="41"/>
      <c r="R64" s="9">
        <f t="shared" si="1"/>
        <v>3</v>
      </c>
      <c r="S64" s="8">
        <f t="shared" si="0"/>
        <v>4</v>
      </c>
    </row>
    <row r="65" spans="1:19" ht="15" customHeight="1" x14ac:dyDescent="0.3">
      <c r="A65" s="65"/>
      <c r="B65" s="21"/>
      <c r="C65" s="21"/>
      <c r="D65" s="21"/>
      <c r="E65" s="21"/>
      <c r="F65" s="16" t="str">
        <f t="shared" si="6"/>
        <v xml:space="preserve"> </v>
      </c>
      <c r="G65" s="64" t="str">
        <f t="shared" si="7"/>
        <v xml:space="preserve"> </v>
      </c>
      <c r="H65" s="14" t="str">
        <f t="shared" si="8"/>
        <v xml:space="preserve"> </v>
      </c>
      <c r="I65" s="87" t="str">
        <f t="shared" si="2"/>
        <v xml:space="preserve"> </v>
      </c>
      <c r="J65" s="88"/>
      <c r="K65" s="41"/>
      <c r="R65" s="9">
        <f t="shared" si="1"/>
        <v>3</v>
      </c>
      <c r="S65" s="8">
        <f t="shared" si="0"/>
        <v>4</v>
      </c>
    </row>
    <row r="66" spans="1:19" ht="15" customHeight="1" x14ac:dyDescent="0.3">
      <c r="A66" s="65"/>
      <c r="B66" s="21"/>
      <c r="C66" s="21"/>
      <c r="D66" s="21"/>
      <c r="E66" s="21"/>
      <c r="F66" s="16" t="str">
        <f t="shared" si="6"/>
        <v xml:space="preserve"> </v>
      </c>
      <c r="G66" s="64" t="str">
        <f t="shared" si="7"/>
        <v xml:space="preserve"> </v>
      </c>
      <c r="H66" s="14" t="str">
        <f t="shared" si="8"/>
        <v xml:space="preserve"> </v>
      </c>
      <c r="I66" s="87" t="str">
        <f t="shared" si="2"/>
        <v xml:space="preserve"> </v>
      </c>
      <c r="J66" s="88"/>
      <c r="K66" s="41"/>
      <c r="R66" s="9">
        <f t="shared" si="1"/>
        <v>3</v>
      </c>
      <c r="S66" s="8">
        <f t="shared" si="0"/>
        <v>4</v>
      </c>
    </row>
    <row r="67" spans="1:19" ht="15" customHeight="1" x14ac:dyDescent="0.3">
      <c r="A67" s="65"/>
      <c r="B67" s="21"/>
      <c r="C67" s="21"/>
      <c r="D67" s="21"/>
      <c r="E67" s="21"/>
      <c r="F67" s="16" t="str">
        <f t="shared" si="6"/>
        <v xml:space="preserve"> </v>
      </c>
      <c r="G67" s="64" t="str">
        <f t="shared" si="7"/>
        <v xml:space="preserve"> </v>
      </c>
      <c r="H67" s="14" t="str">
        <f t="shared" si="8"/>
        <v xml:space="preserve"> </v>
      </c>
      <c r="I67" s="87" t="str">
        <f t="shared" si="2"/>
        <v xml:space="preserve"> </v>
      </c>
      <c r="J67" s="88"/>
      <c r="K67" s="41"/>
      <c r="R67" s="9">
        <f t="shared" si="1"/>
        <v>3</v>
      </c>
      <c r="S67" s="8">
        <f t="shared" si="0"/>
        <v>4</v>
      </c>
    </row>
    <row r="68" spans="1:19" ht="15" customHeight="1" x14ac:dyDescent="0.3">
      <c r="A68" s="65"/>
      <c r="B68" s="21"/>
      <c r="C68" s="21"/>
      <c r="D68" s="21"/>
      <c r="E68" s="21"/>
      <c r="F68" s="16" t="str">
        <f t="shared" si="6"/>
        <v xml:space="preserve"> </v>
      </c>
      <c r="G68" s="64" t="str">
        <f t="shared" si="7"/>
        <v xml:space="preserve"> </v>
      </c>
      <c r="H68" s="14" t="str">
        <f t="shared" si="8"/>
        <v xml:space="preserve"> </v>
      </c>
      <c r="I68" s="87" t="str">
        <f t="shared" si="2"/>
        <v xml:space="preserve"> </v>
      </c>
      <c r="J68" s="88"/>
      <c r="K68" s="41"/>
      <c r="R68" s="9">
        <f t="shared" si="1"/>
        <v>3</v>
      </c>
      <c r="S68" s="8">
        <f t="shared" si="0"/>
        <v>4</v>
      </c>
    </row>
    <row r="69" spans="1:19" ht="15" customHeight="1" x14ac:dyDescent="0.3">
      <c r="A69" s="65"/>
      <c r="B69" s="21"/>
      <c r="C69" s="21"/>
      <c r="D69" s="21"/>
      <c r="E69" s="21"/>
      <c r="F69" s="16" t="str">
        <f t="shared" si="6"/>
        <v xml:space="preserve"> </v>
      </c>
      <c r="G69" s="64" t="str">
        <f t="shared" si="7"/>
        <v xml:space="preserve"> </v>
      </c>
      <c r="H69" s="14" t="str">
        <f t="shared" si="8"/>
        <v xml:space="preserve"> </v>
      </c>
      <c r="I69" s="87" t="str">
        <f t="shared" si="2"/>
        <v xml:space="preserve"> </v>
      </c>
      <c r="J69" s="88"/>
      <c r="K69" s="41"/>
      <c r="R69" s="9">
        <f t="shared" si="1"/>
        <v>3</v>
      </c>
      <c r="S69" s="8">
        <f t="shared" si="0"/>
        <v>4</v>
      </c>
    </row>
    <row r="70" spans="1:19" ht="15" customHeight="1" x14ac:dyDescent="0.3">
      <c r="A70" s="65"/>
      <c r="B70" s="21"/>
      <c r="C70" s="21"/>
      <c r="D70" s="21"/>
      <c r="E70" s="21"/>
      <c r="F70" s="16" t="str">
        <f t="shared" si="6"/>
        <v xml:space="preserve"> </v>
      </c>
      <c r="G70" s="64" t="str">
        <f t="shared" si="7"/>
        <v xml:space="preserve"> </v>
      </c>
      <c r="H70" s="14" t="str">
        <f t="shared" si="8"/>
        <v xml:space="preserve"> </v>
      </c>
      <c r="I70" s="87" t="str">
        <f t="shared" si="2"/>
        <v xml:space="preserve"> </v>
      </c>
      <c r="J70" s="88"/>
      <c r="K70" s="41"/>
      <c r="R70" s="9">
        <f t="shared" si="1"/>
        <v>3</v>
      </c>
      <c r="S70" s="8">
        <f t="shared" si="0"/>
        <v>4</v>
      </c>
    </row>
    <row r="71" spans="1:19" ht="15" customHeight="1" x14ac:dyDescent="0.3">
      <c r="A71" s="65"/>
      <c r="B71" s="21"/>
      <c r="C71" s="21"/>
      <c r="D71" s="21"/>
      <c r="E71" s="21"/>
      <c r="F71" s="16" t="str">
        <f t="shared" si="6"/>
        <v xml:space="preserve"> </v>
      </c>
      <c r="G71" s="64" t="str">
        <f t="shared" si="7"/>
        <v xml:space="preserve"> </v>
      </c>
      <c r="H71" s="14" t="str">
        <f t="shared" si="8"/>
        <v xml:space="preserve"> </v>
      </c>
      <c r="I71" s="87" t="str">
        <f t="shared" si="2"/>
        <v xml:space="preserve"> </v>
      </c>
      <c r="J71" s="88"/>
      <c r="K71" s="41"/>
      <c r="R71" s="9">
        <f t="shared" si="1"/>
        <v>3</v>
      </c>
      <c r="S71" s="8">
        <f t="shared" si="0"/>
        <v>4</v>
      </c>
    </row>
    <row r="72" spans="1:19" ht="15" customHeight="1" x14ac:dyDescent="0.3">
      <c r="A72" s="65"/>
      <c r="B72" s="21"/>
      <c r="C72" s="21"/>
      <c r="D72" s="21"/>
      <c r="E72" s="21"/>
      <c r="F72" s="16" t="str">
        <f t="shared" si="6"/>
        <v xml:space="preserve"> </v>
      </c>
      <c r="G72" s="64" t="str">
        <f t="shared" si="7"/>
        <v xml:space="preserve"> </v>
      </c>
      <c r="H72" s="14" t="str">
        <f t="shared" si="8"/>
        <v xml:space="preserve"> </v>
      </c>
      <c r="I72" s="87" t="str">
        <f t="shared" si="2"/>
        <v xml:space="preserve"> </v>
      </c>
      <c r="J72" s="88"/>
      <c r="K72" s="41"/>
      <c r="R72" s="9">
        <f t="shared" si="1"/>
        <v>3</v>
      </c>
      <c r="S72" s="8">
        <f t="shared" si="0"/>
        <v>4</v>
      </c>
    </row>
    <row r="73" spans="1:19" ht="15" customHeight="1" x14ac:dyDescent="0.3">
      <c r="A73" s="65"/>
      <c r="B73" s="21"/>
      <c r="C73" s="21"/>
      <c r="D73" s="21"/>
      <c r="E73" s="21"/>
      <c r="F73" s="16" t="str">
        <f t="shared" si="6"/>
        <v xml:space="preserve"> </v>
      </c>
      <c r="G73" s="64" t="str">
        <f t="shared" si="7"/>
        <v xml:space="preserve"> </v>
      </c>
      <c r="H73" s="14" t="str">
        <f t="shared" si="8"/>
        <v xml:space="preserve"> </v>
      </c>
      <c r="I73" s="87" t="str">
        <f t="shared" si="2"/>
        <v xml:space="preserve"> </v>
      </c>
      <c r="J73" s="88"/>
      <c r="K73" s="41"/>
      <c r="R73" s="9">
        <f t="shared" si="1"/>
        <v>3</v>
      </c>
      <c r="S73" s="8">
        <f t="shared" si="0"/>
        <v>4</v>
      </c>
    </row>
    <row r="74" spans="1:19" ht="15" customHeight="1" x14ac:dyDescent="0.3">
      <c r="A74" s="65"/>
      <c r="B74" s="21"/>
      <c r="C74" s="21"/>
      <c r="D74" s="21"/>
      <c r="E74" s="21"/>
      <c r="F74" s="16" t="str">
        <f t="shared" si="6"/>
        <v xml:space="preserve"> </v>
      </c>
      <c r="G74" s="64" t="str">
        <f t="shared" si="7"/>
        <v xml:space="preserve"> </v>
      </c>
      <c r="H74" s="14" t="str">
        <f t="shared" si="8"/>
        <v xml:space="preserve"> </v>
      </c>
      <c r="I74" s="87" t="str">
        <f t="shared" si="2"/>
        <v xml:space="preserve"> </v>
      </c>
      <c r="J74" s="88"/>
      <c r="K74" s="41"/>
      <c r="R74" s="9">
        <f t="shared" si="1"/>
        <v>3</v>
      </c>
      <c r="S74" s="8">
        <f t="shared" si="0"/>
        <v>4</v>
      </c>
    </row>
    <row r="75" spans="1:19" ht="15" customHeight="1" x14ac:dyDescent="0.3">
      <c r="A75" s="65"/>
      <c r="B75" s="21"/>
      <c r="C75" s="21"/>
      <c r="D75" s="21"/>
      <c r="E75" s="21"/>
      <c r="F75" s="16" t="str">
        <f t="shared" si="6"/>
        <v xml:space="preserve"> </v>
      </c>
      <c r="G75" s="64" t="str">
        <f t="shared" si="7"/>
        <v xml:space="preserve"> </v>
      </c>
      <c r="H75" s="14" t="str">
        <f t="shared" si="8"/>
        <v xml:space="preserve"> </v>
      </c>
      <c r="I75" s="87" t="str">
        <f t="shared" si="2"/>
        <v xml:space="preserve"> </v>
      </c>
      <c r="J75" s="88"/>
      <c r="K75" s="41"/>
      <c r="R75" s="9">
        <f t="shared" si="1"/>
        <v>3</v>
      </c>
      <c r="S75" s="8">
        <f t="shared" ref="S75:S100" si="9">$J$7</f>
        <v>4</v>
      </c>
    </row>
    <row r="76" spans="1:19" ht="15" customHeight="1" x14ac:dyDescent="0.3">
      <c r="A76" s="65"/>
      <c r="B76" s="21"/>
      <c r="C76" s="21"/>
      <c r="D76" s="21"/>
      <c r="E76" s="21"/>
      <c r="F76" s="16" t="str">
        <f t="shared" si="6"/>
        <v xml:space="preserve"> </v>
      </c>
      <c r="G76" s="64" t="str">
        <f t="shared" si="7"/>
        <v xml:space="preserve"> </v>
      </c>
      <c r="H76" s="14" t="str">
        <f t="shared" si="8"/>
        <v xml:space="preserve"> </v>
      </c>
      <c r="I76" s="87" t="str">
        <f t="shared" si="2"/>
        <v xml:space="preserve"> </v>
      </c>
      <c r="J76" s="88"/>
      <c r="K76" s="41"/>
      <c r="R76" s="9">
        <f t="shared" ref="R76:R100" si="10">$J$6</f>
        <v>3</v>
      </c>
      <c r="S76" s="8">
        <f t="shared" si="9"/>
        <v>4</v>
      </c>
    </row>
    <row r="77" spans="1:19" ht="15" customHeight="1" x14ac:dyDescent="0.3">
      <c r="A77" s="65"/>
      <c r="B77" s="21"/>
      <c r="C77" s="21"/>
      <c r="D77" s="21"/>
      <c r="E77" s="21"/>
      <c r="F77" s="16" t="str">
        <f t="shared" si="6"/>
        <v xml:space="preserve"> </v>
      </c>
      <c r="G77" s="64" t="str">
        <f t="shared" si="7"/>
        <v xml:space="preserve"> </v>
      </c>
      <c r="H77" s="14" t="str">
        <f t="shared" si="8"/>
        <v xml:space="preserve"> </v>
      </c>
      <c r="I77" s="87" t="str">
        <f t="shared" ref="I77:I100" si="11">IF(OR(ISBLANK(B77),ISBLANK(D77),ISBLANK(E77))," ",IF((E77-D77)&lt;50000,"Faible sensibilité. Contrôler le mélange du Standard, la température et l'état des réactifs.",IF(C77&gt;400,"Valeur du blanc méthode trop élevée. Vérifier la qualité microbiologique de l'eau stérile et des consommables."," ")))</f>
        <v xml:space="preserve"> </v>
      </c>
      <c r="J77" s="88"/>
      <c r="K77" s="41"/>
      <c r="R77" s="9">
        <f t="shared" si="10"/>
        <v>3</v>
      </c>
      <c r="S77" s="8">
        <f t="shared" si="9"/>
        <v>4</v>
      </c>
    </row>
    <row r="78" spans="1:19" ht="15" customHeight="1" x14ac:dyDescent="0.3">
      <c r="A78" s="65"/>
      <c r="B78" s="21"/>
      <c r="C78" s="21"/>
      <c r="D78" s="21"/>
      <c r="E78" s="21"/>
      <c r="F78" s="16" t="str">
        <f t="shared" si="6"/>
        <v xml:space="preserve"> </v>
      </c>
      <c r="G78" s="64" t="str">
        <f t="shared" si="7"/>
        <v xml:space="preserve"> </v>
      </c>
      <c r="H78" s="14" t="str">
        <f t="shared" si="8"/>
        <v xml:space="preserve"> </v>
      </c>
      <c r="I78" s="87" t="str">
        <f t="shared" si="11"/>
        <v xml:space="preserve"> </v>
      </c>
      <c r="J78" s="88"/>
      <c r="K78" s="41"/>
      <c r="R78" s="9">
        <f t="shared" si="10"/>
        <v>3</v>
      </c>
      <c r="S78" s="8">
        <f t="shared" si="9"/>
        <v>4</v>
      </c>
    </row>
    <row r="79" spans="1:19" ht="15" customHeight="1" x14ac:dyDescent="0.3">
      <c r="A79" s="65"/>
      <c r="B79" s="21"/>
      <c r="C79" s="21"/>
      <c r="D79" s="21"/>
      <c r="E79" s="21"/>
      <c r="F79" s="16" t="str">
        <f t="shared" si="6"/>
        <v xml:space="preserve"> </v>
      </c>
      <c r="G79" s="64" t="str">
        <f t="shared" si="7"/>
        <v xml:space="preserve"> </v>
      </c>
      <c r="H79" s="14" t="str">
        <f t="shared" si="8"/>
        <v xml:space="preserve"> </v>
      </c>
      <c r="I79" s="87" t="str">
        <f t="shared" si="11"/>
        <v xml:space="preserve"> </v>
      </c>
      <c r="J79" s="88"/>
      <c r="K79" s="41"/>
      <c r="R79" s="9">
        <f t="shared" si="10"/>
        <v>3</v>
      </c>
      <c r="S79" s="8">
        <f t="shared" si="9"/>
        <v>4</v>
      </c>
    </row>
    <row r="80" spans="1:19" ht="15" customHeight="1" x14ac:dyDescent="0.3">
      <c r="A80" s="65"/>
      <c r="B80" s="21"/>
      <c r="C80" s="21"/>
      <c r="D80" s="21"/>
      <c r="E80" s="21"/>
      <c r="F80" s="16" t="str">
        <f t="shared" si="6"/>
        <v xml:space="preserve"> </v>
      </c>
      <c r="G80" s="64" t="str">
        <f t="shared" si="7"/>
        <v xml:space="preserve"> </v>
      </c>
      <c r="H80" s="14" t="str">
        <f t="shared" si="8"/>
        <v xml:space="preserve"> </v>
      </c>
      <c r="I80" s="87" t="str">
        <f t="shared" si="11"/>
        <v xml:space="preserve"> </v>
      </c>
      <c r="J80" s="88"/>
      <c r="K80" s="41"/>
      <c r="R80" s="9">
        <f t="shared" si="10"/>
        <v>3</v>
      </c>
      <c r="S80" s="8">
        <f t="shared" si="9"/>
        <v>4</v>
      </c>
    </row>
    <row r="81" spans="1:19" ht="15" customHeight="1" x14ac:dyDescent="0.3">
      <c r="A81" s="65"/>
      <c r="B81" s="21"/>
      <c r="C81" s="21"/>
      <c r="D81" s="21"/>
      <c r="E81" s="21"/>
      <c r="F81" s="16" t="str">
        <f t="shared" si="6"/>
        <v xml:space="preserve"> </v>
      </c>
      <c r="G81" s="64" t="str">
        <f t="shared" si="7"/>
        <v xml:space="preserve"> </v>
      </c>
      <c r="H81" s="14" t="str">
        <f t="shared" si="8"/>
        <v xml:space="preserve"> </v>
      </c>
      <c r="I81" s="87" t="str">
        <f t="shared" si="11"/>
        <v xml:space="preserve"> </v>
      </c>
      <c r="J81" s="88"/>
      <c r="K81" s="41"/>
      <c r="R81" s="9">
        <f t="shared" si="10"/>
        <v>3</v>
      </c>
      <c r="S81" s="8">
        <f t="shared" si="9"/>
        <v>4</v>
      </c>
    </row>
    <row r="82" spans="1:19" ht="15" customHeight="1" x14ac:dyDescent="0.3">
      <c r="A82" s="65"/>
      <c r="B82" s="21"/>
      <c r="C82" s="21"/>
      <c r="D82" s="21"/>
      <c r="E82" s="21"/>
      <c r="F82" s="16" t="str">
        <f t="shared" si="6"/>
        <v xml:space="preserve"> </v>
      </c>
      <c r="G82" s="64" t="str">
        <f t="shared" si="7"/>
        <v xml:space="preserve"> </v>
      </c>
      <c r="H82" s="14" t="str">
        <f t="shared" si="8"/>
        <v xml:space="preserve"> </v>
      </c>
      <c r="I82" s="87" t="str">
        <f t="shared" si="11"/>
        <v xml:space="preserve"> </v>
      </c>
      <c r="J82" s="88"/>
      <c r="K82" s="41"/>
      <c r="R82" s="9">
        <f t="shared" si="10"/>
        <v>3</v>
      </c>
      <c r="S82" s="8">
        <f t="shared" si="9"/>
        <v>4</v>
      </c>
    </row>
    <row r="83" spans="1:19" ht="15" customHeight="1" x14ac:dyDescent="0.3">
      <c r="A83" s="65"/>
      <c r="B83" s="21"/>
      <c r="C83" s="21"/>
      <c r="D83" s="21"/>
      <c r="E83" s="21"/>
      <c r="F83" s="16" t="str">
        <f t="shared" si="6"/>
        <v xml:space="preserve"> </v>
      </c>
      <c r="G83" s="64" t="str">
        <f t="shared" si="7"/>
        <v xml:space="preserve"> </v>
      </c>
      <c r="H83" s="14" t="str">
        <f t="shared" si="8"/>
        <v xml:space="preserve"> </v>
      </c>
      <c r="I83" s="87" t="str">
        <f t="shared" si="11"/>
        <v xml:space="preserve"> </v>
      </c>
      <c r="J83" s="88"/>
      <c r="K83" s="41"/>
      <c r="R83" s="9">
        <f t="shared" si="10"/>
        <v>3</v>
      </c>
      <c r="S83" s="8">
        <f t="shared" si="9"/>
        <v>4</v>
      </c>
    </row>
    <row r="84" spans="1:19" ht="15" customHeight="1" x14ac:dyDescent="0.3">
      <c r="A84" s="65"/>
      <c r="B84" s="21"/>
      <c r="C84" s="21"/>
      <c r="D84" s="21"/>
      <c r="E84" s="21"/>
      <c r="F84" s="16" t="str">
        <f t="shared" si="6"/>
        <v xml:space="preserve"> </v>
      </c>
      <c r="G84" s="64" t="str">
        <f t="shared" si="7"/>
        <v xml:space="preserve"> </v>
      </c>
      <c r="H84" s="14" t="str">
        <f t="shared" si="8"/>
        <v xml:space="preserve"> </v>
      </c>
      <c r="I84" s="87" t="str">
        <f t="shared" si="11"/>
        <v xml:space="preserve"> </v>
      </c>
      <c r="J84" s="88"/>
      <c r="K84" s="41"/>
      <c r="R84" s="9">
        <f t="shared" si="10"/>
        <v>3</v>
      </c>
      <c r="S84" s="8">
        <f t="shared" si="9"/>
        <v>4</v>
      </c>
    </row>
    <row r="85" spans="1:19" ht="15" customHeight="1" x14ac:dyDescent="0.3">
      <c r="A85" s="65"/>
      <c r="B85" s="21"/>
      <c r="C85" s="21"/>
      <c r="D85" s="21"/>
      <c r="E85" s="21"/>
      <c r="F85" s="16" t="str">
        <f t="shared" si="6"/>
        <v xml:space="preserve"> </v>
      </c>
      <c r="G85" s="64" t="str">
        <f t="shared" si="7"/>
        <v xml:space="preserve"> </v>
      </c>
      <c r="H85" s="14" t="str">
        <f t="shared" si="8"/>
        <v xml:space="preserve"> </v>
      </c>
      <c r="I85" s="87" t="str">
        <f t="shared" si="11"/>
        <v xml:space="preserve"> </v>
      </c>
      <c r="J85" s="88"/>
      <c r="K85" s="41"/>
      <c r="R85" s="9">
        <f t="shared" si="10"/>
        <v>3</v>
      </c>
      <c r="S85" s="8">
        <f t="shared" si="9"/>
        <v>4</v>
      </c>
    </row>
    <row r="86" spans="1:19" ht="15" customHeight="1" x14ac:dyDescent="0.3">
      <c r="A86" s="65"/>
      <c r="B86" s="21"/>
      <c r="C86" s="21"/>
      <c r="D86" s="21"/>
      <c r="E86" s="21"/>
      <c r="F86" s="16" t="str">
        <f t="shared" si="6"/>
        <v xml:space="preserve"> </v>
      </c>
      <c r="G86" s="64" t="str">
        <f t="shared" si="7"/>
        <v xml:space="preserve"> </v>
      </c>
      <c r="H86" s="14" t="str">
        <f t="shared" si="8"/>
        <v xml:space="preserve"> </v>
      </c>
      <c r="I86" s="87" t="str">
        <f t="shared" si="11"/>
        <v xml:space="preserve"> </v>
      </c>
      <c r="J86" s="88"/>
      <c r="K86" s="41"/>
      <c r="R86" s="9">
        <f t="shared" si="10"/>
        <v>3</v>
      </c>
      <c r="S86" s="8">
        <f t="shared" si="9"/>
        <v>4</v>
      </c>
    </row>
    <row r="87" spans="1:19" ht="15" customHeight="1" x14ac:dyDescent="0.3">
      <c r="A87" s="65"/>
      <c r="B87" s="21"/>
      <c r="C87" s="21"/>
      <c r="D87" s="21"/>
      <c r="E87" s="21"/>
      <c r="F87" s="16" t="str">
        <f t="shared" si="6"/>
        <v xml:space="preserve"> </v>
      </c>
      <c r="G87" s="64" t="str">
        <f t="shared" si="7"/>
        <v xml:space="preserve"> </v>
      </c>
      <c r="H87" s="14" t="str">
        <f t="shared" si="8"/>
        <v xml:space="preserve"> </v>
      </c>
      <c r="I87" s="87" t="str">
        <f t="shared" si="11"/>
        <v xml:space="preserve"> </v>
      </c>
      <c r="J87" s="88"/>
      <c r="K87" s="41"/>
      <c r="R87" s="9">
        <f t="shared" si="10"/>
        <v>3</v>
      </c>
      <c r="S87" s="8">
        <f t="shared" si="9"/>
        <v>4</v>
      </c>
    </row>
    <row r="88" spans="1:19" ht="15" customHeight="1" x14ac:dyDescent="0.3">
      <c r="A88" s="65"/>
      <c r="B88" s="21"/>
      <c r="C88" s="21"/>
      <c r="D88" s="21"/>
      <c r="E88" s="21"/>
      <c r="F88" s="16" t="str">
        <f t="shared" si="6"/>
        <v xml:space="preserve"> </v>
      </c>
      <c r="G88" s="64" t="str">
        <f t="shared" si="7"/>
        <v xml:space="preserve"> </v>
      </c>
      <c r="H88" s="14" t="str">
        <f t="shared" si="8"/>
        <v xml:space="preserve"> </v>
      </c>
      <c r="I88" s="87" t="str">
        <f t="shared" si="11"/>
        <v xml:space="preserve"> </v>
      </c>
      <c r="J88" s="88"/>
      <c r="K88" s="41"/>
      <c r="R88" s="9">
        <f t="shared" si="10"/>
        <v>3</v>
      </c>
      <c r="S88" s="8">
        <f t="shared" si="9"/>
        <v>4</v>
      </c>
    </row>
    <row r="89" spans="1:19" ht="15" customHeight="1" x14ac:dyDescent="0.3">
      <c r="A89" s="65"/>
      <c r="B89" s="21"/>
      <c r="C89" s="21"/>
      <c r="D89" s="21"/>
      <c r="E89" s="21"/>
      <c r="F89" s="16" t="str">
        <f t="shared" si="6"/>
        <v xml:space="preserve"> </v>
      </c>
      <c r="G89" s="64" t="str">
        <f t="shared" si="7"/>
        <v xml:space="preserve"> </v>
      </c>
      <c r="H89" s="14" t="str">
        <f t="shared" si="8"/>
        <v xml:space="preserve"> </v>
      </c>
      <c r="I89" s="87" t="str">
        <f t="shared" si="11"/>
        <v xml:space="preserve"> </v>
      </c>
      <c r="J89" s="88"/>
      <c r="K89" s="41"/>
      <c r="R89" s="9">
        <f t="shared" si="10"/>
        <v>3</v>
      </c>
      <c r="S89" s="8">
        <f t="shared" si="9"/>
        <v>4</v>
      </c>
    </row>
    <row r="90" spans="1:19" ht="15" customHeight="1" x14ac:dyDescent="0.3">
      <c r="A90" s="65"/>
      <c r="B90" s="21"/>
      <c r="C90" s="21"/>
      <c r="D90" s="21"/>
      <c r="E90" s="21"/>
      <c r="F90" s="16" t="str">
        <f t="shared" si="6"/>
        <v xml:space="preserve"> </v>
      </c>
      <c r="G90" s="64" t="str">
        <f t="shared" si="7"/>
        <v xml:space="preserve"> </v>
      </c>
      <c r="H90" s="14" t="str">
        <f t="shared" si="8"/>
        <v xml:space="preserve"> </v>
      </c>
      <c r="I90" s="87" t="str">
        <f t="shared" si="11"/>
        <v xml:space="preserve"> </v>
      </c>
      <c r="J90" s="88"/>
      <c r="K90" s="41"/>
      <c r="R90" s="9">
        <f t="shared" si="10"/>
        <v>3</v>
      </c>
      <c r="S90" s="8">
        <f t="shared" si="9"/>
        <v>4</v>
      </c>
    </row>
    <row r="91" spans="1:19" ht="15" customHeight="1" x14ac:dyDescent="0.3">
      <c r="A91" s="65"/>
      <c r="B91" s="21"/>
      <c r="C91" s="21"/>
      <c r="D91" s="21"/>
      <c r="E91" s="21"/>
      <c r="F91" s="16" t="str">
        <f t="shared" ref="F91:F100" si="12">IF(OR(ISBLANK(B91),ISBLANK(D91),ISBLANK(E91))," ",IF((E91-D91)&lt;50000,"ERREUR",IF((D91-C91)&lt;=0, 1/(E91-D91)*1000/B91*1000,(D91-C91)/(E91-D91)*1000/B91*1000)))</f>
        <v xml:space="preserve"> </v>
      </c>
      <c r="G91" s="64" t="str">
        <f t="shared" ref="G91:G100" si="13">IF(OR(ISBLANK(B91),ISBLANK(D91),ISBLANK(E91))," ",IF(F91="ERREUR", "ERREUR", F91*1000))</f>
        <v xml:space="preserve"> </v>
      </c>
      <c r="H91" s="14" t="str">
        <f t="shared" ref="H91:H100" si="14">IF(OR(ISBLANK(B91),ISBLANK(D91),ISBLANK(E91))," ",IF(F91="ERREUR", "ERREUR", LOG(G91)))</f>
        <v xml:space="preserve"> </v>
      </c>
      <c r="I91" s="87" t="str">
        <f t="shared" si="11"/>
        <v xml:space="preserve"> </v>
      </c>
      <c r="J91" s="88"/>
      <c r="K91" s="41"/>
      <c r="R91" s="9">
        <f t="shared" si="10"/>
        <v>3</v>
      </c>
      <c r="S91" s="8">
        <f t="shared" si="9"/>
        <v>4</v>
      </c>
    </row>
    <row r="92" spans="1:19" ht="15" customHeight="1" x14ac:dyDescent="0.3">
      <c r="A92" s="65"/>
      <c r="B92" s="21"/>
      <c r="C92" s="21"/>
      <c r="D92" s="21"/>
      <c r="E92" s="21"/>
      <c r="F92" s="16" t="str">
        <f t="shared" si="12"/>
        <v xml:space="preserve"> </v>
      </c>
      <c r="G92" s="64" t="str">
        <f t="shared" si="13"/>
        <v xml:space="preserve"> </v>
      </c>
      <c r="H92" s="14" t="str">
        <f t="shared" si="14"/>
        <v xml:space="preserve"> </v>
      </c>
      <c r="I92" s="87" t="str">
        <f t="shared" si="11"/>
        <v xml:space="preserve"> </v>
      </c>
      <c r="J92" s="88"/>
      <c r="K92" s="41"/>
      <c r="R92" s="9">
        <f t="shared" si="10"/>
        <v>3</v>
      </c>
      <c r="S92" s="8">
        <f t="shared" si="9"/>
        <v>4</v>
      </c>
    </row>
    <row r="93" spans="1:19" ht="15" customHeight="1" x14ac:dyDescent="0.3">
      <c r="A93" s="65"/>
      <c r="B93" s="21"/>
      <c r="C93" s="21"/>
      <c r="D93" s="21"/>
      <c r="E93" s="21"/>
      <c r="F93" s="16" t="str">
        <f t="shared" si="12"/>
        <v xml:space="preserve"> </v>
      </c>
      <c r="G93" s="64" t="str">
        <f t="shared" si="13"/>
        <v xml:space="preserve"> </v>
      </c>
      <c r="H93" s="14" t="str">
        <f t="shared" si="14"/>
        <v xml:space="preserve"> </v>
      </c>
      <c r="I93" s="87" t="str">
        <f t="shared" si="11"/>
        <v xml:space="preserve"> </v>
      </c>
      <c r="J93" s="88"/>
      <c r="K93" s="41"/>
      <c r="R93" s="9">
        <f t="shared" si="10"/>
        <v>3</v>
      </c>
      <c r="S93" s="8">
        <f t="shared" si="9"/>
        <v>4</v>
      </c>
    </row>
    <row r="94" spans="1:19" ht="15" customHeight="1" x14ac:dyDescent="0.3">
      <c r="A94" s="65"/>
      <c r="B94" s="21"/>
      <c r="C94" s="21"/>
      <c r="D94" s="21"/>
      <c r="E94" s="21"/>
      <c r="F94" s="16" t="str">
        <f t="shared" si="12"/>
        <v xml:space="preserve"> </v>
      </c>
      <c r="G94" s="64" t="str">
        <f t="shared" si="13"/>
        <v xml:space="preserve"> </v>
      </c>
      <c r="H94" s="14" t="str">
        <f t="shared" si="14"/>
        <v xml:space="preserve"> </v>
      </c>
      <c r="I94" s="87" t="str">
        <f t="shared" si="11"/>
        <v xml:space="preserve"> </v>
      </c>
      <c r="J94" s="88"/>
      <c r="K94" s="41"/>
      <c r="R94" s="9">
        <f t="shared" si="10"/>
        <v>3</v>
      </c>
      <c r="S94" s="8">
        <f t="shared" si="9"/>
        <v>4</v>
      </c>
    </row>
    <row r="95" spans="1:19" ht="15" customHeight="1" x14ac:dyDescent="0.3">
      <c r="A95" s="65"/>
      <c r="B95" s="21"/>
      <c r="C95" s="21"/>
      <c r="D95" s="21"/>
      <c r="E95" s="21"/>
      <c r="F95" s="16" t="str">
        <f t="shared" si="12"/>
        <v xml:space="preserve"> </v>
      </c>
      <c r="G95" s="64" t="str">
        <f t="shared" si="13"/>
        <v xml:space="preserve"> </v>
      </c>
      <c r="H95" s="14" t="str">
        <f t="shared" si="14"/>
        <v xml:space="preserve"> </v>
      </c>
      <c r="I95" s="87" t="str">
        <f t="shared" si="11"/>
        <v xml:space="preserve"> </v>
      </c>
      <c r="J95" s="88"/>
      <c r="K95" s="41"/>
      <c r="R95" s="9">
        <f t="shared" si="10"/>
        <v>3</v>
      </c>
      <c r="S95" s="8">
        <f t="shared" si="9"/>
        <v>4</v>
      </c>
    </row>
    <row r="96" spans="1:19" ht="15" customHeight="1" x14ac:dyDescent="0.3">
      <c r="A96" s="65"/>
      <c r="B96" s="21"/>
      <c r="C96" s="21"/>
      <c r="D96" s="21"/>
      <c r="E96" s="21"/>
      <c r="F96" s="16" t="str">
        <f t="shared" si="12"/>
        <v xml:space="preserve"> </v>
      </c>
      <c r="G96" s="64" t="str">
        <f t="shared" si="13"/>
        <v xml:space="preserve"> </v>
      </c>
      <c r="H96" s="14" t="str">
        <f t="shared" si="14"/>
        <v xml:space="preserve"> </v>
      </c>
      <c r="I96" s="87" t="str">
        <f t="shared" si="11"/>
        <v xml:space="preserve"> </v>
      </c>
      <c r="J96" s="88"/>
      <c r="K96" s="41"/>
      <c r="R96" s="9">
        <f t="shared" si="10"/>
        <v>3</v>
      </c>
      <c r="S96" s="8">
        <f t="shared" si="9"/>
        <v>4</v>
      </c>
    </row>
    <row r="97" spans="1:19" x14ac:dyDescent="0.3">
      <c r="A97" s="65"/>
      <c r="B97" s="21"/>
      <c r="C97" s="21"/>
      <c r="D97" s="21"/>
      <c r="E97" s="21"/>
      <c r="F97" s="16" t="str">
        <f t="shared" si="12"/>
        <v xml:space="preserve"> </v>
      </c>
      <c r="G97" s="64" t="str">
        <f t="shared" si="13"/>
        <v xml:space="preserve"> </v>
      </c>
      <c r="H97" s="14" t="str">
        <f t="shared" si="14"/>
        <v xml:space="preserve"> </v>
      </c>
      <c r="I97" s="87" t="str">
        <f t="shared" si="11"/>
        <v xml:space="preserve"> </v>
      </c>
      <c r="J97" s="88"/>
      <c r="K97" s="41"/>
      <c r="R97" s="9">
        <f t="shared" si="10"/>
        <v>3</v>
      </c>
      <c r="S97" s="8">
        <f t="shared" si="9"/>
        <v>4</v>
      </c>
    </row>
    <row r="98" spans="1:19" x14ac:dyDescent="0.3">
      <c r="A98" s="65"/>
      <c r="B98" s="21"/>
      <c r="C98" s="21"/>
      <c r="D98" s="21"/>
      <c r="E98" s="21"/>
      <c r="F98" s="16" t="str">
        <f t="shared" si="12"/>
        <v xml:space="preserve"> </v>
      </c>
      <c r="G98" s="64" t="str">
        <f t="shared" si="13"/>
        <v xml:space="preserve"> </v>
      </c>
      <c r="H98" s="14" t="str">
        <f t="shared" si="14"/>
        <v xml:space="preserve"> </v>
      </c>
      <c r="I98" s="87" t="str">
        <f t="shared" si="11"/>
        <v xml:space="preserve"> </v>
      </c>
      <c r="J98" s="88"/>
      <c r="K98" s="41"/>
      <c r="R98" s="9">
        <f t="shared" si="10"/>
        <v>3</v>
      </c>
      <c r="S98" s="8">
        <f t="shared" si="9"/>
        <v>4</v>
      </c>
    </row>
    <row r="99" spans="1:19" x14ac:dyDescent="0.3">
      <c r="A99" s="65"/>
      <c r="B99" s="21"/>
      <c r="C99" s="21"/>
      <c r="D99" s="21"/>
      <c r="E99" s="21"/>
      <c r="F99" s="16" t="str">
        <f t="shared" si="12"/>
        <v xml:space="preserve"> </v>
      </c>
      <c r="G99" s="64" t="str">
        <f t="shared" si="13"/>
        <v xml:space="preserve"> </v>
      </c>
      <c r="H99" s="14" t="str">
        <f t="shared" si="14"/>
        <v xml:space="preserve"> </v>
      </c>
      <c r="I99" s="87" t="str">
        <f t="shared" si="11"/>
        <v xml:space="preserve"> </v>
      </c>
      <c r="J99" s="88"/>
      <c r="K99" s="41"/>
      <c r="R99" s="9">
        <f t="shared" si="10"/>
        <v>3</v>
      </c>
      <c r="S99" s="8">
        <f t="shared" si="9"/>
        <v>4</v>
      </c>
    </row>
    <row r="100" spans="1:19" ht="15" thickBot="1" x14ac:dyDescent="0.35">
      <c r="A100" s="66"/>
      <c r="B100" s="13"/>
      <c r="C100" s="13"/>
      <c r="D100" s="13"/>
      <c r="E100" s="13"/>
      <c r="F100" s="67" t="str">
        <f t="shared" si="12"/>
        <v xml:space="preserve"> </v>
      </c>
      <c r="G100" s="68" t="str">
        <f t="shared" si="13"/>
        <v xml:space="preserve"> </v>
      </c>
      <c r="H100" s="69" t="str">
        <f t="shared" si="14"/>
        <v xml:space="preserve"> </v>
      </c>
      <c r="I100" s="89" t="str">
        <f t="shared" si="11"/>
        <v xml:space="preserve"> </v>
      </c>
      <c r="J100" s="90"/>
      <c r="K100" s="43"/>
      <c r="R100" s="9">
        <f t="shared" si="10"/>
        <v>3</v>
      </c>
      <c r="S100" s="8">
        <f t="shared" si="9"/>
        <v>4</v>
      </c>
    </row>
  </sheetData>
  <mergeCells count="103">
    <mergeCell ref="I25:J25"/>
    <mergeCell ref="I14:J14"/>
    <mergeCell ref="I15:J15"/>
    <mergeCell ref="I16:J16"/>
    <mergeCell ref="I17:J17"/>
    <mergeCell ref="I18:J18"/>
    <mergeCell ref="I27:J27"/>
    <mergeCell ref="I28:J28"/>
    <mergeCell ref="I29:J29"/>
    <mergeCell ref="I19:J19"/>
    <mergeCell ref="I20:J20"/>
    <mergeCell ref="I21:J21"/>
    <mergeCell ref="I22:J22"/>
    <mergeCell ref="I26:J26"/>
    <mergeCell ref="I23:J23"/>
    <mergeCell ref="I24:J24"/>
    <mergeCell ref="K1:K7"/>
    <mergeCell ref="B6:H7"/>
    <mergeCell ref="A9:A11"/>
    <mergeCell ref="B9:B10"/>
    <mergeCell ref="D9:D10"/>
    <mergeCell ref="E9:E10"/>
    <mergeCell ref="F9:H9"/>
    <mergeCell ref="K9:K11"/>
    <mergeCell ref="I13:J13"/>
    <mergeCell ref="A1:A7"/>
    <mergeCell ref="B1:H5"/>
    <mergeCell ref="I1:J1"/>
    <mergeCell ref="I9:J11"/>
    <mergeCell ref="G10:H10"/>
    <mergeCell ref="I12:J12"/>
    <mergeCell ref="C9:C10"/>
    <mergeCell ref="I33:J33"/>
    <mergeCell ref="I34:J34"/>
    <mergeCell ref="I35:J35"/>
    <mergeCell ref="I30:J30"/>
    <mergeCell ref="I31:J31"/>
    <mergeCell ref="I32:J32"/>
    <mergeCell ref="I39:J39"/>
    <mergeCell ref="I40:J40"/>
    <mergeCell ref="I41:J41"/>
    <mergeCell ref="I36:J36"/>
    <mergeCell ref="I37:J37"/>
    <mergeCell ref="I38:J38"/>
    <mergeCell ref="I45:J45"/>
    <mergeCell ref="I46:J46"/>
    <mergeCell ref="I47:J47"/>
    <mergeCell ref="I42:J42"/>
    <mergeCell ref="I43:J43"/>
    <mergeCell ref="I44:J44"/>
    <mergeCell ref="I51:J51"/>
    <mergeCell ref="I52:J52"/>
    <mergeCell ref="I53:J53"/>
    <mergeCell ref="I48:J48"/>
    <mergeCell ref="I49:J49"/>
    <mergeCell ref="I50:J50"/>
    <mergeCell ref="I57:J57"/>
    <mergeCell ref="I58:J58"/>
    <mergeCell ref="I59:J59"/>
    <mergeCell ref="I54:J54"/>
    <mergeCell ref="I55:J55"/>
    <mergeCell ref="I56:J56"/>
    <mergeCell ref="I63:J63"/>
    <mergeCell ref="I64:J64"/>
    <mergeCell ref="I65:J65"/>
    <mergeCell ref="I60:J60"/>
    <mergeCell ref="I61:J61"/>
    <mergeCell ref="I62:J62"/>
    <mergeCell ref="I69:J69"/>
    <mergeCell ref="I70:J70"/>
    <mergeCell ref="I71:J71"/>
    <mergeCell ref="I66:J66"/>
    <mergeCell ref="I67:J67"/>
    <mergeCell ref="I68:J68"/>
    <mergeCell ref="I75:J75"/>
    <mergeCell ref="I76:J76"/>
    <mergeCell ref="I77:J77"/>
    <mergeCell ref="I72:J72"/>
    <mergeCell ref="I73:J73"/>
    <mergeCell ref="I74:J74"/>
    <mergeCell ref="I81:J81"/>
    <mergeCell ref="I82:J82"/>
    <mergeCell ref="I83:J83"/>
    <mergeCell ref="I78:J78"/>
    <mergeCell ref="I79:J79"/>
    <mergeCell ref="I80:J80"/>
    <mergeCell ref="I87:J87"/>
    <mergeCell ref="I88:J88"/>
    <mergeCell ref="I89:J89"/>
    <mergeCell ref="I84:J84"/>
    <mergeCell ref="I85:J85"/>
    <mergeCell ref="I86:J86"/>
    <mergeCell ref="I93:J93"/>
    <mergeCell ref="I94:J94"/>
    <mergeCell ref="I95:J95"/>
    <mergeCell ref="I90:J90"/>
    <mergeCell ref="I91:J91"/>
    <mergeCell ref="I92:J92"/>
    <mergeCell ref="I99:J99"/>
    <mergeCell ref="I100:J100"/>
    <mergeCell ref="I96:J96"/>
    <mergeCell ref="I97:J97"/>
    <mergeCell ref="I98:J98"/>
  </mergeCells>
  <conditionalFormatting sqref="H12:H100">
    <cfRule type="containsText" dxfId="4" priority="1" stopIfTrue="1" operator="containsText" text=" ">
      <formula>NOT(ISERROR(SEARCH(" ",H12)))</formula>
    </cfRule>
    <cfRule type="containsText" dxfId="3" priority="2" stopIfTrue="1" operator="containsText" text="ERREUR">
      <formula>NOT(ISERROR(SEARCH("ERREUR",H12)))</formula>
    </cfRule>
    <cfRule type="cellIs" dxfId="2" priority="3" stopIfTrue="1" operator="between">
      <formula>$J$6</formula>
      <formula>$J$7</formula>
    </cfRule>
    <cfRule type="cellIs" dxfId="1" priority="4" stopIfTrue="1" operator="lessThan">
      <formula>$J$6</formula>
    </cfRule>
    <cfRule type="cellIs" dxfId="0" priority="5" stopIfTrue="1" operator="greaterThan">
      <formula>$J$7</formula>
    </cfRule>
  </conditionalFormatting>
  <pageMargins left="0.1" right="0.08" top="0.74803149606299213" bottom="0.74803149606299213" header="0.51181102362204722" footer="0.51181102362204722"/>
  <pageSetup paperSize="9" firstPageNumber="0" orientation="landscape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667733-E6BA-4188-9D38-B6114D7825FF}">
  <sheetPr codeName="Feuil13">
    <pageSetUpPr fitToPage="1"/>
  </sheetPr>
  <dimension ref="A1:Y34"/>
  <sheetViews>
    <sheetView tabSelected="1" zoomScaleNormal="100" workbookViewId="0">
      <selection activeCell="I19" sqref="I19:J19"/>
    </sheetView>
  </sheetViews>
  <sheetFormatPr baseColWidth="10" defaultColWidth="11.44140625" defaultRowHeight="14.4" x14ac:dyDescent="0.3"/>
  <cols>
    <col min="1" max="1" width="30.109375" style="2" customWidth="1"/>
    <col min="2" max="2" width="10.109375" style="1" customWidth="1"/>
    <col min="3" max="3" width="8.6640625" style="1" customWidth="1"/>
    <col min="4" max="4" width="8.5546875" style="1" customWidth="1"/>
    <col min="5" max="5" width="8.6640625" style="1" customWidth="1"/>
    <col min="6" max="6" width="13" style="1" bestFit="1" customWidth="1"/>
    <col min="7" max="7" width="11.6640625" style="1" bestFit="1" customWidth="1"/>
    <col min="8" max="8" width="11.6640625" style="1" customWidth="1"/>
    <col min="9" max="9" width="35.33203125" style="1" customWidth="1"/>
    <col min="10" max="10" width="43" style="1" customWidth="1"/>
    <col min="11" max="11" width="45.88671875" style="1" customWidth="1"/>
    <col min="12" max="12" width="34.88671875" style="1" customWidth="1"/>
    <col min="13" max="16384" width="11.44140625" style="1"/>
  </cols>
  <sheetData>
    <row r="1" spans="1:25" ht="17.25" customHeight="1" thickBot="1" x14ac:dyDescent="0.35">
      <c r="A1" s="109"/>
      <c r="B1" s="112" t="s">
        <v>37</v>
      </c>
      <c r="C1" s="113"/>
      <c r="D1" s="113"/>
      <c r="E1" s="113"/>
      <c r="F1" s="113"/>
      <c r="G1" s="113"/>
      <c r="H1" s="114"/>
      <c r="I1" s="121" t="s">
        <v>18</v>
      </c>
      <c r="J1" s="122"/>
      <c r="K1" s="91" t="s">
        <v>36</v>
      </c>
      <c r="L1" s="38"/>
    </row>
    <row r="2" spans="1:25" ht="15" customHeight="1" x14ac:dyDescent="0.3">
      <c r="A2" s="110"/>
      <c r="B2" s="115"/>
      <c r="C2" s="116"/>
      <c r="D2" s="116"/>
      <c r="E2" s="116"/>
      <c r="F2" s="116"/>
      <c r="G2" s="116"/>
      <c r="H2" s="117"/>
      <c r="I2" s="37" t="s">
        <v>17</v>
      </c>
      <c r="J2" s="36"/>
      <c r="K2" s="92"/>
    </row>
    <row r="3" spans="1:25" ht="15" customHeight="1" x14ac:dyDescent="0.3">
      <c r="A3" s="110"/>
      <c r="B3" s="115"/>
      <c r="C3" s="116"/>
      <c r="D3" s="116"/>
      <c r="E3" s="116"/>
      <c r="F3" s="116"/>
      <c r="G3" s="116"/>
      <c r="H3" s="117"/>
      <c r="I3" s="35" t="s">
        <v>16</v>
      </c>
      <c r="J3" s="36"/>
      <c r="K3" s="92"/>
      <c r="L3" s="10"/>
    </row>
    <row r="4" spans="1:25" ht="15" customHeight="1" x14ac:dyDescent="0.3">
      <c r="A4" s="110"/>
      <c r="B4" s="115"/>
      <c r="C4" s="116"/>
      <c r="D4" s="116"/>
      <c r="E4" s="116"/>
      <c r="F4" s="116"/>
      <c r="G4" s="116"/>
      <c r="H4" s="117"/>
      <c r="I4" s="35" t="s">
        <v>15</v>
      </c>
      <c r="J4" s="36"/>
      <c r="K4" s="92"/>
      <c r="L4" s="10"/>
    </row>
    <row r="5" spans="1:25" ht="15" customHeight="1" x14ac:dyDescent="0.3">
      <c r="A5" s="110"/>
      <c r="B5" s="118"/>
      <c r="C5" s="119"/>
      <c r="D5" s="119"/>
      <c r="E5" s="119"/>
      <c r="F5" s="119"/>
      <c r="G5" s="119"/>
      <c r="H5" s="120"/>
      <c r="I5" s="35" t="s">
        <v>14</v>
      </c>
      <c r="J5" s="36">
        <v>2023</v>
      </c>
      <c r="K5" s="92"/>
      <c r="L5" s="10"/>
    </row>
    <row r="6" spans="1:25" ht="15" customHeight="1" x14ac:dyDescent="0.3">
      <c r="A6" s="110"/>
      <c r="B6" s="94" t="s">
        <v>13</v>
      </c>
      <c r="C6" s="95"/>
      <c r="D6" s="95"/>
      <c r="E6" s="95"/>
      <c r="F6" s="95"/>
      <c r="G6" s="95"/>
      <c r="H6" s="96"/>
      <c r="I6" s="35" t="s">
        <v>12</v>
      </c>
      <c r="J6" s="34">
        <v>3</v>
      </c>
      <c r="K6" s="92"/>
      <c r="L6" s="10"/>
    </row>
    <row r="7" spans="1:25" ht="15" customHeight="1" thickBot="1" x14ac:dyDescent="0.35">
      <c r="A7" s="111"/>
      <c r="B7" s="97"/>
      <c r="C7" s="98"/>
      <c r="D7" s="98"/>
      <c r="E7" s="98"/>
      <c r="F7" s="98"/>
      <c r="G7" s="98"/>
      <c r="H7" s="99"/>
      <c r="I7" s="33" t="s">
        <v>11</v>
      </c>
      <c r="J7" s="32">
        <v>4</v>
      </c>
      <c r="K7" s="93"/>
      <c r="L7" s="10"/>
    </row>
    <row r="8" spans="1:25" s="5" customFormat="1" ht="10.8" thickBot="1" x14ac:dyDescent="0.25">
      <c r="A8" s="31"/>
      <c r="B8" s="30"/>
      <c r="C8" s="29"/>
      <c r="D8" s="30"/>
      <c r="E8" s="29"/>
      <c r="F8" s="27"/>
      <c r="G8" s="27"/>
      <c r="H8" s="27"/>
      <c r="I8" s="27"/>
      <c r="J8" s="27"/>
      <c r="K8" s="27"/>
      <c r="L8" s="10"/>
      <c r="P8" s="6"/>
      <c r="Q8" s="7"/>
      <c r="R8" s="7"/>
      <c r="S8" s="7"/>
      <c r="T8" s="7"/>
      <c r="U8" s="7"/>
      <c r="V8" s="7"/>
      <c r="W8" s="7"/>
      <c r="X8" s="6"/>
      <c r="Y8" s="6"/>
    </row>
    <row r="9" spans="1:25" s="5" customFormat="1" ht="15" customHeight="1" x14ac:dyDescent="0.2">
      <c r="A9" s="100" t="s">
        <v>15</v>
      </c>
      <c r="B9" s="102" t="s">
        <v>9</v>
      </c>
      <c r="C9" s="102" t="s">
        <v>40</v>
      </c>
      <c r="D9" s="102" t="s">
        <v>8</v>
      </c>
      <c r="E9" s="102" t="s">
        <v>7</v>
      </c>
      <c r="F9" s="104" t="s">
        <v>6</v>
      </c>
      <c r="G9" s="104"/>
      <c r="H9" s="105"/>
      <c r="I9" s="123" t="s">
        <v>47</v>
      </c>
      <c r="J9" s="124"/>
      <c r="K9" s="137" t="s">
        <v>5</v>
      </c>
      <c r="L9" s="10"/>
      <c r="P9" s="6"/>
      <c r="Q9" s="7"/>
      <c r="R9" s="7"/>
      <c r="S9" s="7"/>
      <c r="T9" s="7"/>
      <c r="U9" s="7"/>
      <c r="V9" s="7"/>
      <c r="W9" s="7"/>
      <c r="X9" s="6"/>
      <c r="Y9" s="6"/>
    </row>
    <row r="10" spans="1:25" s="5" customFormat="1" ht="20.25" customHeight="1" x14ac:dyDescent="0.2">
      <c r="A10" s="101"/>
      <c r="B10" s="103"/>
      <c r="C10" s="103"/>
      <c r="D10" s="103"/>
      <c r="E10" s="103"/>
      <c r="F10" s="28" t="s">
        <v>4</v>
      </c>
      <c r="G10" s="127" t="s">
        <v>3</v>
      </c>
      <c r="H10" s="128"/>
      <c r="I10" s="125"/>
      <c r="J10" s="126"/>
      <c r="K10" s="138"/>
      <c r="L10" s="10"/>
      <c r="P10" s="6"/>
      <c r="Q10" s="7"/>
      <c r="R10" s="7"/>
      <c r="S10" s="7"/>
      <c r="T10" s="7"/>
      <c r="U10" s="7"/>
      <c r="V10" s="7"/>
      <c r="W10" s="7"/>
      <c r="X10" s="6"/>
      <c r="Y10" s="6"/>
    </row>
    <row r="11" spans="1:25" s="10" customFormat="1" ht="15" customHeight="1" thickBot="1" x14ac:dyDescent="0.35">
      <c r="A11" s="142"/>
      <c r="B11" s="83" t="s">
        <v>2</v>
      </c>
      <c r="C11" s="83" t="s">
        <v>1</v>
      </c>
      <c r="D11" s="83" t="s">
        <v>1</v>
      </c>
      <c r="E11" s="83" t="s">
        <v>1</v>
      </c>
      <c r="F11" s="84" t="s">
        <v>38</v>
      </c>
      <c r="G11" s="83" t="s">
        <v>39</v>
      </c>
      <c r="H11" s="85" t="s">
        <v>0</v>
      </c>
      <c r="I11" s="135"/>
      <c r="J11" s="136"/>
      <c r="K11" s="139"/>
      <c r="N11" s="12"/>
      <c r="O11" s="11"/>
      <c r="P11" s="11"/>
      <c r="Q11" s="26"/>
      <c r="R11" s="26"/>
      <c r="S11" s="8">
        <f t="shared" ref="S11:S34" si="0">$J$7</f>
        <v>4</v>
      </c>
      <c r="T11" s="11"/>
      <c r="U11" s="11"/>
      <c r="V11" s="26"/>
      <c r="W11" s="26"/>
    </row>
    <row r="12" spans="1:25" s="10" customFormat="1" ht="15" customHeight="1" x14ac:dyDescent="0.3">
      <c r="A12" s="80"/>
      <c r="B12" s="25"/>
      <c r="C12" s="25"/>
      <c r="D12" s="25"/>
      <c r="E12" s="25"/>
      <c r="F12" s="24" t="str">
        <f t="shared" ref="F12:F15" si="1">IF(OR(ISBLANK(B12),ISBLANK(D12),ISBLANK(E12))," ",IF((E12-D12)&lt;50000,"ERREUR",IF((D12-C12)&lt;=0, 1/(E12-D12)*1000/B12*1000,(D12-C12)/(E12-D12)*1000/B12*1000)))</f>
        <v xml:space="preserve"> </v>
      </c>
      <c r="G12" s="73" t="str">
        <f t="shared" ref="G12:G16" si="2">IF(OR(ISBLANK(B12),ISBLANK(D12),ISBLANK(E12))," ",IF(F12="ERREUR", "ERREUR", F12*1000))</f>
        <v xml:space="preserve"> </v>
      </c>
      <c r="H12" s="74" t="str">
        <f t="shared" ref="H12:H16" si="3">IF(OR(ISBLANK(B12),ISBLANK(D12),ISBLANK(E12))," ",IF(F12="ERREUR", "ERREUR", LOG(G12)))</f>
        <v xml:space="preserve"> </v>
      </c>
      <c r="I12" s="140" t="str">
        <f>IF(OR(ISBLANK(B12),ISBLANK(D12),ISBLANK(E12))," ",IF((E12-D12)&lt;50000,"Faible sensibilité. Contrôler le mélange du Standard, la température et l'état des réactifs.",IF(C12&gt;400,"Valeur du blanc méthode trop élevée. Vérifier la qualité microbiologique de l'eau stérile et des consommables."," ")))</f>
        <v xml:space="preserve"> </v>
      </c>
      <c r="J12" s="141"/>
      <c r="K12" s="86"/>
      <c r="N12" s="12"/>
      <c r="O12" s="11"/>
      <c r="P12" s="11"/>
      <c r="Q12" s="11"/>
      <c r="R12" s="9">
        <f t="shared" ref="R12:R34" si="4">$J$6</f>
        <v>3</v>
      </c>
      <c r="S12" s="8">
        <f t="shared" si="0"/>
        <v>4</v>
      </c>
      <c r="U12" s="11"/>
      <c r="V12" s="11"/>
      <c r="W12" s="11"/>
    </row>
    <row r="13" spans="1:25" s="10" customFormat="1" ht="15" customHeight="1" x14ac:dyDescent="0.3">
      <c r="A13" s="75"/>
      <c r="B13" s="21"/>
      <c r="C13" s="21"/>
      <c r="D13" s="21"/>
      <c r="E13" s="21"/>
      <c r="F13" s="16" t="str">
        <f t="shared" si="1"/>
        <v xml:space="preserve"> </v>
      </c>
      <c r="G13" s="64" t="str">
        <f t="shared" si="2"/>
        <v xml:space="preserve"> </v>
      </c>
      <c r="H13" s="14" t="str">
        <f t="shared" si="3"/>
        <v xml:space="preserve"> </v>
      </c>
      <c r="I13" s="131" t="str">
        <f t="shared" ref="I13:I34" si="5">IF(OR(ISBLANK(B13),ISBLANK(D13),ISBLANK(E13))," ",IF((E13-D13)&lt;50000,"Faible sensibilité. Contrôler le mélange du Standard, la température et l'état des réactifs.",IF(C13&gt;400,"Valeur du blanc méthode trop élevée. Vérifier la qualité microbiologique de l'eau stérile et des consommables."," ")))</f>
        <v xml:space="preserve"> </v>
      </c>
      <c r="J13" s="132"/>
      <c r="K13" s="41"/>
      <c r="N13" s="12"/>
      <c r="O13" s="11"/>
      <c r="P13" s="11"/>
      <c r="Q13" s="11"/>
      <c r="R13" s="9">
        <f t="shared" si="4"/>
        <v>3</v>
      </c>
      <c r="S13" s="8">
        <f t="shared" si="0"/>
        <v>4</v>
      </c>
      <c r="T13" s="11"/>
      <c r="U13" s="11"/>
      <c r="V13" s="11"/>
      <c r="W13" s="11"/>
    </row>
    <row r="14" spans="1:25" s="10" customFormat="1" ht="15" customHeight="1" x14ac:dyDescent="0.3">
      <c r="A14" s="75"/>
      <c r="B14" s="21"/>
      <c r="C14" s="21"/>
      <c r="D14" s="21"/>
      <c r="E14" s="21"/>
      <c r="F14" s="16" t="str">
        <f t="shared" si="1"/>
        <v xml:space="preserve"> </v>
      </c>
      <c r="G14" s="64" t="str">
        <f t="shared" si="2"/>
        <v xml:space="preserve"> </v>
      </c>
      <c r="H14" s="14" t="str">
        <f t="shared" si="3"/>
        <v xml:space="preserve"> </v>
      </c>
      <c r="I14" s="131" t="str">
        <f t="shared" si="5"/>
        <v xml:space="preserve"> </v>
      </c>
      <c r="J14" s="132"/>
      <c r="K14" s="41"/>
      <c r="N14" s="12"/>
      <c r="O14" s="11"/>
      <c r="P14" s="11"/>
      <c r="Q14" s="11"/>
      <c r="R14" s="9">
        <f t="shared" si="4"/>
        <v>3</v>
      </c>
      <c r="S14" s="8">
        <f t="shared" si="0"/>
        <v>4</v>
      </c>
      <c r="T14" s="11"/>
      <c r="U14" s="11"/>
      <c r="V14" s="11"/>
      <c r="W14" s="11"/>
    </row>
    <row r="15" spans="1:25" s="10" customFormat="1" ht="15" customHeight="1" x14ac:dyDescent="0.3">
      <c r="A15" s="81"/>
      <c r="B15" s="21"/>
      <c r="C15" s="21"/>
      <c r="D15" s="21"/>
      <c r="E15" s="21"/>
      <c r="F15" s="16" t="str">
        <f t="shared" si="1"/>
        <v xml:space="preserve"> </v>
      </c>
      <c r="G15" s="64" t="str">
        <f t="shared" si="2"/>
        <v xml:space="preserve"> </v>
      </c>
      <c r="H15" s="14" t="str">
        <f t="shared" si="3"/>
        <v xml:space="preserve"> </v>
      </c>
      <c r="I15" s="131" t="str">
        <f t="shared" si="5"/>
        <v xml:space="preserve"> </v>
      </c>
      <c r="J15" s="132"/>
      <c r="K15" s="82"/>
      <c r="N15" s="12"/>
      <c r="O15" s="11"/>
      <c r="P15" s="11"/>
      <c r="Q15" s="11"/>
      <c r="R15" s="9">
        <f t="shared" si="4"/>
        <v>3</v>
      </c>
      <c r="S15" s="8">
        <f t="shared" si="0"/>
        <v>4</v>
      </c>
      <c r="T15" s="11"/>
      <c r="U15" s="11"/>
      <c r="V15" s="11"/>
      <c r="W15" s="11"/>
    </row>
    <row r="16" spans="1:25" s="10" customFormat="1" ht="15" customHeight="1" x14ac:dyDescent="0.3">
      <c r="A16" s="65"/>
      <c r="B16" s="21"/>
      <c r="C16" s="21"/>
      <c r="D16" s="21"/>
      <c r="E16" s="21"/>
      <c r="F16" s="16" t="str">
        <f t="shared" ref="F16:F26" si="6">IF(OR(ISBLANK(B16),ISBLANK(D16),ISBLANK(E16))," ",IF((E16-D16)&lt;50000,"ERREUR",IF((D16-C16)&lt;=0, 1/(E16-D16)*1000/B16*1000,(D16-C16)/(E16-D16)*1000/B16*1000)))</f>
        <v xml:space="preserve"> </v>
      </c>
      <c r="G16" s="64" t="str">
        <f t="shared" si="2"/>
        <v xml:space="preserve"> </v>
      </c>
      <c r="H16" s="14" t="str">
        <f t="shared" si="3"/>
        <v xml:space="preserve"> </v>
      </c>
      <c r="I16" s="131" t="str">
        <f t="shared" si="5"/>
        <v xml:space="preserve"> </v>
      </c>
      <c r="J16" s="132"/>
      <c r="K16" s="41"/>
      <c r="N16" s="12"/>
      <c r="O16" s="11"/>
      <c r="P16" s="11"/>
      <c r="Q16" s="11"/>
      <c r="R16" s="9">
        <f t="shared" si="4"/>
        <v>3</v>
      </c>
      <c r="S16" s="8">
        <f t="shared" si="0"/>
        <v>4</v>
      </c>
      <c r="T16" s="11"/>
      <c r="U16" s="11"/>
      <c r="V16" s="11"/>
      <c r="W16" s="11"/>
    </row>
    <row r="17" spans="1:25" s="10" customFormat="1" ht="15" customHeight="1" x14ac:dyDescent="0.3">
      <c r="A17" s="65"/>
      <c r="B17" s="21"/>
      <c r="C17" s="21"/>
      <c r="D17" s="21"/>
      <c r="E17" s="21"/>
      <c r="F17" s="16" t="str">
        <f t="shared" si="6"/>
        <v xml:space="preserve"> </v>
      </c>
      <c r="G17" s="64" t="str">
        <f t="shared" ref="G17:G26" si="7">IF(OR(ISBLANK(B17),ISBLANK(D17),ISBLANK(E17))," ",IF(F17="ERREUR", "ERREUR", F17*1000))</f>
        <v xml:space="preserve"> </v>
      </c>
      <c r="H17" s="14" t="str">
        <f t="shared" ref="H17:H26" si="8">IF(OR(ISBLANK(B17),ISBLANK(D17),ISBLANK(E17))," ",IF(F17="ERREUR", "ERREUR", LOG(G17)))</f>
        <v xml:space="preserve"> </v>
      </c>
      <c r="I17" s="131" t="str">
        <f t="shared" si="5"/>
        <v xml:space="preserve"> </v>
      </c>
      <c r="J17" s="132"/>
      <c r="K17" s="41"/>
      <c r="N17" s="12"/>
      <c r="O17" s="11"/>
      <c r="P17" s="11"/>
      <c r="Q17" s="11"/>
      <c r="R17" s="9">
        <f t="shared" si="4"/>
        <v>3</v>
      </c>
      <c r="S17" s="8">
        <f t="shared" si="0"/>
        <v>4</v>
      </c>
      <c r="T17" s="11"/>
      <c r="U17" s="11"/>
      <c r="V17" s="11"/>
      <c r="W17" s="11"/>
    </row>
    <row r="18" spans="1:25" s="10" customFormat="1" ht="15" customHeight="1" x14ac:dyDescent="0.3">
      <c r="A18" s="65"/>
      <c r="B18" s="21"/>
      <c r="C18" s="21"/>
      <c r="D18" s="21"/>
      <c r="E18" s="21"/>
      <c r="F18" s="16" t="str">
        <f t="shared" si="6"/>
        <v xml:space="preserve"> </v>
      </c>
      <c r="G18" s="64" t="str">
        <f t="shared" si="7"/>
        <v xml:space="preserve"> </v>
      </c>
      <c r="H18" s="14" t="str">
        <f t="shared" si="8"/>
        <v xml:space="preserve"> </v>
      </c>
      <c r="I18" s="131" t="str">
        <f t="shared" si="5"/>
        <v xml:space="preserve"> </v>
      </c>
      <c r="J18" s="132"/>
      <c r="K18" s="41"/>
      <c r="N18" s="12"/>
      <c r="O18" s="11"/>
      <c r="P18" s="11"/>
      <c r="Q18" s="11"/>
      <c r="R18" s="9">
        <f t="shared" si="4"/>
        <v>3</v>
      </c>
      <c r="S18" s="8">
        <f t="shared" si="0"/>
        <v>4</v>
      </c>
      <c r="T18" s="11"/>
      <c r="U18" s="11"/>
      <c r="V18" s="11"/>
      <c r="W18" s="11"/>
    </row>
    <row r="19" spans="1:25" s="10" customFormat="1" ht="15" customHeight="1" x14ac:dyDescent="0.3">
      <c r="A19" s="65"/>
      <c r="B19" s="21"/>
      <c r="C19" s="21"/>
      <c r="D19" s="21"/>
      <c r="E19" s="21"/>
      <c r="F19" s="16" t="str">
        <f t="shared" si="6"/>
        <v xml:space="preserve"> </v>
      </c>
      <c r="G19" s="64" t="str">
        <f t="shared" si="7"/>
        <v xml:space="preserve"> </v>
      </c>
      <c r="H19" s="14" t="str">
        <f t="shared" si="8"/>
        <v xml:space="preserve"> </v>
      </c>
      <c r="I19" s="131" t="str">
        <f t="shared" si="5"/>
        <v xml:space="preserve"> </v>
      </c>
      <c r="J19" s="132"/>
      <c r="K19" s="41"/>
      <c r="N19" s="12"/>
      <c r="O19" s="11"/>
      <c r="P19" s="11"/>
      <c r="Q19" s="11"/>
      <c r="R19" s="9">
        <f t="shared" si="4"/>
        <v>3</v>
      </c>
      <c r="S19" s="8">
        <f t="shared" si="0"/>
        <v>4</v>
      </c>
      <c r="T19" s="11"/>
      <c r="U19" s="11"/>
      <c r="V19" s="11"/>
      <c r="W19" s="11"/>
    </row>
    <row r="20" spans="1:25" s="10" customFormat="1" ht="15" customHeight="1" x14ac:dyDescent="0.3">
      <c r="A20" s="65"/>
      <c r="B20" s="21"/>
      <c r="C20" s="21"/>
      <c r="D20" s="21"/>
      <c r="E20" s="21"/>
      <c r="F20" s="16" t="str">
        <f t="shared" si="6"/>
        <v xml:space="preserve"> </v>
      </c>
      <c r="G20" s="64" t="str">
        <f t="shared" si="7"/>
        <v xml:space="preserve"> </v>
      </c>
      <c r="H20" s="14" t="str">
        <f t="shared" si="8"/>
        <v xml:space="preserve"> </v>
      </c>
      <c r="I20" s="131" t="str">
        <f t="shared" si="5"/>
        <v xml:space="preserve"> </v>
      </c>
      <c r="J20" s="132"/>
      <c r="K20" s="41"/>
      <c r="N20" s="12"/>
      <c r="O20" s="11"/>
      <c r="P20" s="11"/>
      <c r="Q20" s="11"/>
      <c r="R20" s="9">
        <f t="shared" si="4"/>
        <v>3</v>
      </c>
      <c r="S20" s="8">
        <f t="shared" si="0"/>
        <v>4</v>
      </c>
      <c r="T20" s="11"/>
      <c r="U20" s="11"/>
      <c r="V20" s="11"/>
      <c r="W20" s="11"/>
    </row>
    <row r="21" spans="1:25" s="10" customFormat="1" ht="15" customHeight="1" x14ac:dyDescent="0.3">
      <c r="A21" s="65"/>
      <c r="B21" s="21"/>
      <c r="C21" s="21"/>
      <c r="D21" s="21"/>
      <c r="E21" s="21"/>
      <c r="F21" s="16" t="str">
        <f t="shared" si="6"/>
        <v xml:space="preserve"> </v>
      </c>
      <c r="G21" s="64" t="str">
        <f t="shared" si="7"/>
        <v xml:space="preserve"> </v>
      </c>
      <c r="H21" s="14" t="str">
        <f t="shared" si="8"/>
        <v xml:space="preserve"> </v>
      </c>
      <c r="I21" s="131" t="str">
        <f t="shared" si="5"/>
        <v xml:space="preserve"> </v>
      </c>
      <c r="J21" s="132"/>
      <c r="K21" s="41"/>
      <c r="N21" s="12"/>
      <c r="O21" s="11"/>
      <c r="P21" s="11"/>
      <c r="Q21" s="11"/>
      <c r="R21" s="9">
        <f t="shared" si="4"/>
        <v>3</v>
      </c>
      <c r="S21" s="8">
        <f t="shared" si="0"/>
        <v>4</v>
      </c>
      <c r="T21" s="11"/>
      <c r="U21" s="11"/>
      <c r="V21" s="11"/>
      <c r="W21" s="11"/>
    </row>
    <row r="22" spans="1:25" s="10" customFormat="1" ht="15" customHeight="1" x14ac:dyDescent="0.3">
      <c r="A22" s="65"/>
      <c r="B22" s="21"/>
      <c r="C22" s="21"/>
      <c r="D22" s="21"/>
      <c r="E22" s="21"/>
      <c r="F22" s="16" t="str">
        <f t="shared" si="6"/>
        <v xml:space="preserve"> </v>
      </c>
      <c r="G22" s="64" t="str">
        <f t="shared" si="7"/>
        <v xml:space="preserve"> </v>
      </c>
      <c r="H22" s="14" t="str">
        <f t="shared" si="8"/>
        <v xml:space="preserve"> </v>
      </c>
      <c r="I22" s="131" t="str">
        <f t="shared" si="5"/>
        <v xml:space="preserve"> </v>
      </c>
      <c r="J22" s="132"/>
      <c r="K22" s="41"/>
      <c r="N22" s="12"/>
      <c r="O22" s="11"/>
      <c r="P22" s="11"/>
      <c r="Q22" s="11"/>
      <c r="R22" s="9">
        <f t="shared" si="4"/>
        <v>3</v>
      </c>
      <c r="S22" s="8">
        <f t="shared" si="0"/>
        <v>4</v>
      </c>
      <c r="T22" s="11"/>
      <c r="U22" s="11"/>
      <c r="V22" s="11"/>
      <c r="W22" s="11"/>
    </row>
    <row r="23" spans="1:25" s="10" customFormat="1" ht="15" customHeight="1" x14ac:dyDescent="0.3">
      <c r="A23" s="65"/>
      <c r="B23" s="21"/>
      <c r="C23" s="21"/>
      <c r="D23" s="21"/>
      <c r="E23" s="21"/>
      <c r="F23" s="16" t="str">
        <f t="shared" si="6"/>
        <v xml:space="preserve"> </v>
      </c>
      <c r="G23" s="64" t="str">
        <f t="shared" si="7"/>
        <v xml:space="preserve"> </v>
      </c>
      <c r="H23" s="14" t="str">
        <f t="shared" si="8"/>
        <v xml:space="preserve"> </v>
      </c>
      <c r="I23" s="131" t="str">
        <f t="shared" si="5"/>
        <v xml:space="preserve"> </v>
      </c>
      <c r="J23" s="132"/>
      <c r="K23" s="41"/>
      <c r="N23" s="12"/>
      <c r="O23" s="11"/>
      <c r="P23" s="11"/>
      <c r="Q23" s="11"/>
      <c r="R23" s="9">
        <f t="shared" si="4"/>
        <v>3</v>
      </c>
      <c r="S23" s="8">
        <f t="shared" si="0"/>
        <v>4</v>
      </c>
      <c r="T23" s="11"/>
      <c r="U23" s="11"/>
      <c r="V23" s="11"/>
      <c r="W23" s="11"/>
    </row>
    <row r="24" spans="1:25" s="10" customFormat="1" ht="15" customHeight="1" x14ac:dyDescent="0.3">
      <c r="A24" s="75"/>
      <c r="B24" s="21"/>
      <c r="C24" s="21"/>
      <c r="D24" s="21"/>
      <c r="E24" s="21"/>
      <c r="F24" s="16" t="str">
        <f t="shared" si="6"/>
        <v xml:space="preserve"> </v>
      </c>
      <c r="G24" s="64" t="str">
        <f t="shared" si="7"/>
        <v xml:space="preserve"> </v>
      </c>
      <c r="H24" s="14" t="str">
        <f t="shared" si="8"/>
        <v xml:space="preserve"> </v>
      </c>
      <c r="I24" s="131" t="str">
        <f t="shared" si="5"/>
        <v xml:space="preserve"> </v>
      </c>
      <c r="J24" s="132"/>
      <c r="K24" s="41"/>
      <c r="N24" s="12"/>
      <c r="O24" s="11"/>
      <c r="P24" s="11"/>
      <c r="Q24" s="11"/>
      <c r="R24" s="9">
        <f t="shared" si="4"/>
        <v>3</v>
      </c>
      <c r="S24" s="8">
        <f t="shared" si="0"/>
        <v>4</v>
      </c>
      <c r="T24" s="11"/>
      <c r="U24" s="11"/>
      <c r="V24" s="11"/>
      <c r="W24" s="11"/>
    </row>
    <row r="25" spans="1:25" s="10" customFormat="1" ht="15" customHeight="1" x14ac:dyDescent="0.3">
      <c r="A25" s="75"/>
      <c r="B25" s="21"/>
      <c r="C25" s="21"/>
      <c r="D25" s="21"/>
      <c r="E25" s="21"/>
      <c r="F25" s="16" t="str">
        <f t="shared" si="6"/>
        <v xml:space="preserve"> </v>
      </c>
      <c r="G25" s="64" t="str">
        <f t="shared" si="7"/>
        <v xml:space="preserve"> </v>
      </c>
      <c r="H25" s="14" t="str">
        <f t="shared" si="8"/>
        <v xml:space="preserve"> </v>
      </c>
      <c r="I25" s="131" t="str">
        <f t="shared" si="5"/>
        <v xml:space="preserve"> </v>
      </c>
      <c r="J25" s="132"/>
      <c r="K25" s="41"/>
      <c r="N25" s="12"/>
      <c r="O25" s="11"/>
      <c r="P25" s="11"/>
      <c r="Q25" s="11"/>
      <c r="R25" s="9">
        <f t="shared" si="4"/>
        <v>3</v>
      </c>
      <c r="S25" s="8">
        <f t="shared" si="0"/>
        <v>4</v>
      </c>
      <c r="T25" s="11"/>
      <c r="U25" s="11"/>
      <c r="V25" s="11"/>
      <c r="W25" s="11"/>
    </row>
    <row r="26" spans="1:25" s="10" customFormat="1" ht="15" customHeight="1" x14ac:dyDescent="0.3">
      <c r="A26" s="75"/>
      <c r="B26" s="21"/>
      <c r="C26" s="21"/>
      <c r="D26" s="21"/>
      <c r="E26" s="21"/>
      <c r="F26" s="16" t="str">
        <f t="shared" si="6"/>
        <v xml:space="preserve"> </v>
      </c>
      <c r="G26" s="64" t="str">
        <f t="shared" si="7"/>
        <v xml:space="preserve"> </v>
      </c>
      <c r="H26" s="14" t="str">
        <f t="shared" si="8"/>
        <v xml:space="preserve"> </v>
      </c>
      <c r="I26" s="131" t="str">
        <f t="shared" si="5"/>
        <v xml:space="preserve"> </v>
      </c>
      <c r="J26" s="132"/>
      <c r="K26" s="41"/>
      <c r="N26" s="12"/>
      <c r="O26" s="11"/>
      <c r="P26" s="11"/>
      <c r="Q26" s="11"/>
      <c r="R26" s="9">
        <f t="shared" si="4"/>
        <v>3</v>
      </c>
      <c r="S26" s="8">
        <f t="shared" si="0"/>
        <v>4</v>
      </c>
      <c r="T26" s="11"/>
      <c r="U26" s="11"/>
      <c r="V26" s="11"/>
      <c r="W26" s="11"/>
    </row>
    <row r="27" spans="1:25" s="5" customFormat="1" ht="13.5" customHeight="1" x14ac:dyDescent="0.2">
      <c r="A27" s="75"/>
      <c r="B27" s="21"/>
      <c r="C27" s="21"/>
      <c r="D27" s="21"/>
      <c r="E27" s="21"/>
      <c r="F27" s="16" t="str">
        <f t="shared" ref="F27:F34" si="9">IF(OR(ISBLANK(B27),ISBLANK(D27),ISBLANK(E27))," ",IF((E27-D27)&lt;50000,"ERREUR",IF((D27-C27)&lt;=0, 1/(E27-D27)*1000/B27*1000,(D27-C27)/(E27-D27)*1000/B27*1000)))</f>
        <v xml:space="preserve"> </v>
      </c>
      <c r="G27" s="64" t="str">
        <f t="shared" ref="G27:G34" si="10">IF(OR(ISBLANK(B27),ISBLANK(D27),ISBLANK(E27))," ",IF(F27="ERREUR", "ERREUR", F27*1000))</f>
        <v xml:space="preserve"> </v>
      </c>
      <c r="H27" s="14" t="str">
        <f t="shared" ref="H27:H34" si="11">IF(OR(ISBLANK(B27),ISBLANK(D27),ISBLANK(E27))," ",IF(F27="ERREUR", "ERREUR", LOG(G27)))</f>
        <v xml:space="preserve"> </v>
      </c>
      <c r="I27" s="131" t="str">
        <f t="shared" si="5"/>
        <v xml:space="preserve"> </v>
      </c>
      <c r="J27" s="132"/>
      <c r="K27" s="41"/>
      <c r="P27" s="6"/>
      <c r="Q27" s="7"/>
      <c r="R27" s="9">
        <f t="shared" si="4"/>
        <v>3</v>
      </c>
      <c r="S27" s="8">
        <f t="shared" si="0"/>
        <v>4</v>
      </c>
      <c r="T27" s="7"/>
      <c r="U27" s="7"/>
      <c r="V27" s="7"/>
      <c r="W27" s="7"/>
      <c r="X27" s="6"/>
      <c r="Y27" s="6"/>
    </row>
    <row r="28" spans="1:25" s="5" customFormat="1" ht="13.2" customHeight="1" x14ac:dyDescent="0.2">
      <c r="A28" s="75"/>
      <c r="B28" s="21"/>
      <c r="C28" s="21"/>
      <c r="D28" s="21"/>
      <c r="E28" s="21"/>
      <c r="F28" s="16" t="str">
        <f t="shared" si="9"/>
        <v xml:space="preserve"> </v>
      </c>
      <c r="G28" s="64" t="str">
        <f t="shared" si="10"/>
        <v xml:space="preserve"> </v>
      </c>
      <c r="H28" s="14" t="str">
        <f t="shared" si="11"/>
        <v xml:space="preserve"> </v>
      </c>
      <c r="I28" s="131" t="str">
        <f t="shared" si="5"/>
        <v xml:space="preserve"> </v>
      </c>
      <c r="J28" s="132"/>
      <c r="K28" s="41"/>
      <c r="P28" s="6"/>
      <c r="Q28" s="7"/>
      <c r="R28" s="9">
        <f t="shared" si="4"/>
        <v>3</v>
      </c>
      <c r="S28" s="8">
        <f t="shared" si="0"/>
        <v>4</v>
      </c>
      <c r="T28" s="7"/>
      <c r="U28" s="7"/>
      <c r="V28" s="7"/>
      <c r="W28" s="7"/>
      <c r="X28" s="6"/>
      <c r="Y28" s="6"/>
    </row>
    <row r="29" spans="1:25" s="5" customFormat="1" ht="13.2" customHeight="1" x14ac:dyDescent="0.2">
      <c r="A29" s="75"/>
      <c r="B29" s="21"/>
      <c r="C29" s="21"/>
      <c r="D29" s="21"/>
      <c r="E29" s="21"/>
      <c r="F29" s="16" t="str">
        <f t="shared" si="9"/>
        <v xml:space="preserve"> </v>
      </c>
      <c r="G29" s="64" t="str">
        <f t="shared" si="10"/>
        <v xml:space="preserve"> </v>
      </c>
      <c r="H29" s="14" t="str">
        <f t="shared" si="11"/>
        <v xml:space="preserve"> </v>
      </c>
      <c r="I29" s="131" t="str">
        <f t="shared" si="5"/>
        <v xml:space="preserve"> </v>
      </c>
      <c r="J29" s="132"/>
      <c r="K29" s="41"/>
      <c r="P29" s="6"/>
      <c r="Q29" s="7"/>
      <c r="R29" s="9">
        <f t="shared" si="4"/>
        <v>3</v>
      </c>
      <c r="S29" s="8">
        <f t="shared" si="0"/>
        <v>4</v>
      </c>
      <c r="T29" s="7"/>
      <c r="U29" s="7"/>
      <c r="V29" s="7"/>
      <c r="W29" s="7"/>
      <c r="X29" s="6"/>
      <c r="Y29" s="6"/>
    </row>
    <row r="30" spans="1:25" ht="13.2" customHeight="1" x14ac:dyDescent="0.3">
      <c r="A30" s="75"/>
      <c r="B30" s="21"/>
      <c r="C30" s="21"/>
      <c r="D30" s="21"/>
      <c r="E30" s="21"/>
      <c r="F30" s="16" t="str">
        <f t="shared" si="9"/>
        <v xml:space="preserve"> </v>
      </c>
      <c r="G30" s="64" t="str">
        <f t="shared" si="10"/>
        <v xml:space="preserve"> </v>
      </c>
      <c r="H30" s="14" t="str">
        <f t="shared" si="11"/>
        <v xml:space="preserve"> </v>
      </c>
      <c r="I30" s="131" t="str">
        <f t="shared" si="5"/>
        <v xml:space="preserve"> </v>
      </c>
      <c r="J30" s="132"/>
      <c r="K30" s="41"/>
      <c r="P30" s="4"/>
      <c r="Q30" s="3"/>
      <c r="R30" s="9">
        <f t="shared" si="4"/>
        <v>3</v>
      </c>
      <c r="S30" s="8">
        <f t="shared" si="0"/>
        <v>4</v>
      </c>
      <c r="T30" s="3"/>
      <c r="U30" s="3"/>
      <c r="V30" s="3"/>
      <c r="W30" s="3"/>
      <c r="X30" s="4"/>
      <c r="Y30" s="4"/>
    </row>
    <row r="31" spans="1:25" ht="13.2" customHeight="1" x14ac:dyDescent="0.3">
      <c r="A31" s="75"/>
      <c r="B31" s="21"/>
      <c r="C31" s="21"/>
      <c r="D31" s="21"/>
      <c r="E31" s="21"/>
      <c r="F31" s="16" t="str">
        <f t="shared" si="9"/>
        <v xml:space="preserve"> </v>
      </c>
      <c r="G31" s="64" t="str">
        <f t="shared" si="10"/>
        <v xml:space="preserve"> </v>
      </c>
      <c r="H31" s="14" t="str">
        <f t="shared" si="11"/>
        <v xml:space="preserve"> </v>
      </c>
      <c r="I31" s="131" t="str">
        <f t="shared" si="5"/>
        <v xml:space="preserve"> </v>
      </c>
      <c r="J31" s="132"/>
      <c r="K31" s="41"/>
      <c r="P31" s="4"/>
      <c r="Q31" s="3"/>
      <c r="R31" s="9">
        <f t="shared" si="4"/>
        <v>3</v>
      </c>
      <c r="S31" s="8">
        <f t="shared" si="0"/>
        <v>4</v>
      </c>
      <c r="T31" s="3"/>
      <c r="U31" s="3"/>
      <c r="V31" s="3"/>
      <c r="W31" s="3"/>
      <c r="X31" s="4"/>
      <c r="Y31" s="4"/>
    </row>
    <row r="32" spans="1:25" ht="13.2" customHeight="1" x14ac:dyDescent="0.3">
      <c r="A32" s="75"/>
      <c r="B32" s="21"/>
      <c r="C32" s="21"/>
      <c r="D32" s="21"/>
      <c r="E32" s="21"/>
      <c r="F32" s="16" t="str">
        <f t="shared" si="9"/>
        <v xml:space="preserve"> </v>
      </c>
      <c r="G32" s="64" t="str">
        <f t="shared" si="10"/>
        <v xml:space="preserve"> </v>
      </c>
      <c r="H32" s="14" t="str">
        <f t="shared" si="11"/>
        <v xml:space="preserve"> </v>
      </c>
      <c r="I32" s="131" t="str">
        <f t="shared" si="5"/>
        <v xml:space="preserve"> </v>
      </c>
      <c r="J32" s="132"/>
      <c r="K32" s="41"/>
      <c r="P32" s="4"/>
      <c r="Q32" s="3"/>
      <c r="R32" s="9">
        <f t="shared" si="4"/>
        <v>3</v>
      </c>
      <c r="S32" s="8">
        <f t="shared" si="0"/>
        <v>4</v>
      </c>
      <c r="T32" s="3"/>
      <c r="U32" s="3"/>
      <c r="V32" s="3"/>
      <c r="W32" s="3"/>
      <c r="X32" s="4"/>
      <c r="Y32" s="4"/>
    </row>
    <row r="33" spans="1:23" ht="13.2" customHeight="1" x14ac:dyDescent="0.3">
      <c r="A33" s="75"/>
      <c r="B33" s="21"/>
      <c r="C33" s="21"/>
      <c r="D33" s="21"/>
      <c r="E33" s="21"/>
      <c r="F33" s="16" t="str">
        <f t="shared" si="9"/>
        <v xml:space="preserve"> </v>
      </c>
      <c r="G33" s="64" t="str">
        <f t="shared" si="10"/>
        <v xml:space="preserve"> </v>
      </c>
      <c r="H33" s="14" t="str">
        <f t="shared" si="11"/>
        <v xml:space="preserve"> </v>
      </c>
      <c r="I33" s="131" t="str">
        <f t="shared" si="5"/>
        <v xml:space="preserve"> </v>
      </c>
      <c r="J33" s="132"/>
      <c r="K33" s="41"/>
      <c r="Q33" s="3"/>
      <c r="R33" s="9">
        <f t="shared" si="4"/>
        <v>3</v>
      </c>
      <c r="S33" s="8">
        <f t="shared" si="0"/>
        <v>4</v>
      </c>
      <c r="T33" s="3"/>
      <c r="U33" s="3"/>
      <c r="V33" s="3"/>
      <c r="W33" s="3"/>
    </row>
    <row r="34" spans="1:23" ht="13.2" customHeight="1" thickBot="1" x14ac:dyDescent="0.35">
      <c r="A34" s="76"/>
      <c r="B34" s="13"/>
      <c r="C34" s="13"/>
      <c r="D34" s="13"/>
      <c r="E34" s="13"/>
      <c r="F34" s="67" t="str">
        <f t="shared" si="9"/>
        <v xml:space="preserve"> </v>
      </c>
      <c r="G34" s="68" t="str">
        <f t="shared" si="10"/>
        <v xml:space="preserve"> </v>
      </c>
      <c r="H34" s="69" t="str">
        <f t="shared" si="11"/>
        <v xml:space="preserve"> </v>
      </c>
      <c r="I34" s="133" t="str">
        <f t="shared" si="5"/>
        <v xml:space="preserve"> </v>
      </c>
      <c r="J34" s="134"/>
      <c r="K34" s="43"/>
      <c r="R34" s="9">
        <f t="shared" si="4"/>
        <v>3</v>
      </c>
      <c r="S34" s="8">
        <f t="shared" si="0"/>
        <v>4</v>
      </c>
    </row>
  </sheetData>
  <mergeCells count="37">
    <mergeCell ref="A1:A7"/>
    <mergeCell ref="B1:H5"/>
    <mergeCell ref="I1:J1"/>
    <mergeCell ref="K1:K7"/>
    <mergeCell ref="B6:H7"/>
    <mergeCell ref="I9:J11"/>
    <mergeCell ref="K9:K11"/>
    <mergeCell ref="G10:H10"/>
    <mergeCell ref="I12:J12"/>
    <mergeCell ref="A9:A11"/>
    <mergeCell ref="B9:B10"/>
    <mergeCell ref="D9:D10"/>
    <mergeCell ref="E9:E10"/>
    <mergeCell ref="F9:H9"/>
    <mergeCell ref="C9:C10"/>
    <mergeCell ref="I13:J13"/>
    <mergeCell ref="I14:J14"/>
    <mergeCell ref="I15:J15"/>
    <mergeCell ref="I16:J16"/>
    <mergeCell ref="I17:J17"/>
    <mergeCell ref="I18:J18"/>
    <mergeCell ref="I19:J19"/>
    <mergeCell ref="I25:J25"/>
    <mergeCell ref="I26:J26"/>
    <mergeCell ref="I22:J22"/>
    <mergeCell ref="I23:J23"/>
    <mergeCell ref="I24:J24"/>
    <mergeCell ref="I20:J20"/>
    <mergeCell ref="I21:J21"/>
    <mergeCell ref="I27:J27"/>
    <mergeCell ref="I28:J28"/>
    <mergeCell ref="I29:J29"/>
    <mergeCell ref="I33:J33"/>
    <mergeCell ref="I34:J34"/>
    <mergeCell ref="I30:J30"/>
    <mergeCell ref="I31:J31"/>
    <mergeCell ref="I32:J32"/>
  </mergeCells>
  <phoneticPr fontId="28" type="noConversion"/>
  <pageMargins left="0.1" right="0.08" top="0.74803149606299213" bottom="0.74803149606299213" header="0.51181102362204722" footer="0.51181102362204722"/>
  <pageSetup paperSize="9" firstPageNumber="0" orientation="landscape" horizontalDpi="300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1FD2E0-6744-47D4-BCF7-ABA82E646761}">
  <sheetPr codeName="Feuil3"/>
  <dimension ref="A1:C16"/>
  <sheetViews>
    <sheetView zoomScale="115" zoomScaleNormal="115" workbookViewId="0">
      <selection sqref="A1:C1"/>
    </sheetView>
  </sheetViews>
  <sheetFormatPr baseColWidth="10" defaultColWidth="11.44140625" defaultRowHeight="13.2" x14ac:dyDescent="0.25"/>
  <cols>
    <col min="1" max="2" width="48.44140625" style="39" customWidth="1"/>
    <col min="3" max="3" width="49.5546875" style="39" customWidth="1"/>
    <col min="4" max="16384" width="11.44140625" style="39"/>
  </cols>
  <sheetData>
    <row r="1" spans="1:3" ht="26.25" customHeight="1" thickBot="1" x14ac:dyDescent="0.3">
      <c r="A1" s="143" t="s">
        <v>34</v>
      </c>
      <c r="B1" s="144"/>
      <c r="C1" s="145"/>
    </row>
    <row r="2" spans="1:3" ht="29.25" customHeight="1" thickBot="1" x14ac:dyDescent="0.3">
      <c r="A2" s="47" t="s">
        <v>33</v>
      </c>
      <c r="B2" s="46" t="s">
        <v>32</v>
      </c>
      <c r="C2" s="49" t="s">
        <v>31</v>
      </c>
    </row>
    <row r="3" spans="1:3" ht="60.75" customHeight="1" x14ac:dyDescent="0.25">
      <c r="A3" s="48" t="s">
        <v>43</v>
      </c>
      <c r="B3" s="44" t="s">
        <v>41</v>
      </c>
      <c r="C3" s="50" t="s">
        <v>45</v>
      </c>
    </row>
    <row r="4" spans="1:3" ht="60.75" customHeight="1" thickBot="1" x14ac:dyDescent="0.3">
      <c r="A4" s="59" t="s">
        <v>44</v>
      </c>
      <c r="B4" s="45" t="s">
        <v>42</v>
      </c>
      <c r="C4" s="60" t="s">
        <v>46</v>
      </c>
    </row>
    <row r="8" spans="1:3" ht="13.8" thickBot="1" x14ac:dyDescent="0.3"/>
    <row r="9" spans="1:3" ht="15.75" customHeight="1" thickBot="1" x14ac:dyDescent="0.3">
      <c r="A9" s="146" t="s">
        <v>30</v>
      </c>
      <c r="B9" s="147"/>
    </row>
    <row r="10" spans="1:3" ht="15.75" customHeight="1" x14ac:dyDescent="0.25">
      <c r="A10" s="51" t="s">
        <v>29</v>
      </c>
      <c r="B10" s="52" t="s">
        <v>28</v>
      </c>
    </row>
    <row r="11" spans="1:3" ht="15.75" customHeight="1" x14ac:dyDescent="0.25">
      <c r="A11" s="53" t="s">
        <v>27</v>
      </c>
      <c r="B11" s="54" t="s">
        <v>26</v>
      </c>
    </row>
    <row r="12" spans="1:3" ht="15.75" customHeight="1" x14ac:dyDescent="0.25">
      <c r="A12" s="53" t="s">
        <v>25</v>
      </c>
      <c r="B12" s="54" t="s">
        <v>25</v>
      </c>
    </row>
    <row r="13" spans="1:3" ht="15.75" customHeight="1" x14ac:dyDescent="0.25">
      <c r="A13" s="53" t="s">
        <v>24</v>
      </c>
      <c r="B13" s="54" t="s">
        <v>24</v>
      </c>
    </row>
    <row r="14" spans="1:3" ht="15.75" customHeight="1" x14ac:dyDescent="0.25">
      <c r="A14" s="55" t="s">
        <v>23</v>
      </c>
      <c r="B14" s="56" t="s">
        <v>23</v>
      </c>
    </row>
    <row r="15" spans="1:3" ht="15.75" customHeight="1" x14ac:dyDescent="0.25">
      <c r="A15" s="55" t="s">
        <v>22</v>
      </c>
      <c r="B15" s="56" t="s">
        <v>21</v>
      </c>
    </row>
    <row r="16" spans="1:3" ht="15.75" customHeight="1" thickBot="1" x14ac:dyDescent="0.3">
      <c r="A16" s="57" t="s">
        <v>20</v>
      </c>
      <c r="B16" s="58" t="s">
        <v>19</v>
      </c>
    </row>
  </sheetData>
  <mergeCells count="2">
    <mergeCell ref="A1:C1"/>
    <mergeCell ref="A9:B9"/>
  </mergeCells>
  <hyperlinks>
    <hyperlink ref="B10" r:id="rId1" display="contact@gl-biocontrol" xr:uid="{B0C242E1-C71C-4BAC-A902-AA22D4D8EF42}"/>
    <hyperlink ref="A16" r:id="rId2" xr:uid="{023201D0-B94B-47C9-8B0C-9DD27F4748BE}"/>
    <hyperlink ref="B16" r:id="rId3" xr:uid="{7DF32386-186F-4586-B95C-E67AAF99BF37}"/>
  </hyperlinks>
  <pageMargins left="0.7" right="0.7" top="0.75" bottom="0.75" header="0.3" footer="0.3"/>
  <pageSetup paperSize="9" orientation="portrait"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Feuilles de calcul</vt:lpstr>
      </vt:variant>
      <vt:variant>
        <vt:i4>3</vt:i4>
      </vt:variant>
      <vt:variant>
        <vt:lpstr>Graphiques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7" baseType="lpstr">
      <vt:lpstr>SURVEILLANCE</vt:lpstr>
      <vt:lpstr>CARTOGRAPHIE</vt:lpstr>
      <vt:lpstr>Gestion des anomalies</vt:lpstr>
      <vt:lpstr>GRAPH SURVEILLANCE</vt:lpstr>
      <vt:lpstr>GRAPH CARTOGRAPHIE</vt:lpstr>
      <vt:lpstr>CARTOGRAPHIE!Zone_d_impression</vt:lpstr>
      <vt:lpstr>SURVEILLANCE!Zone_d_impression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2018-06-18T14:37:32Z</dcterms:created>
  <dcterms:modified xsi:type="dcterms:W3CDTF">2022-12-26T10:20:03Z</dcterms:modified>
</cp:coreProperties>
</file>